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Rozpočet 2014" sheetId="1" r:id="rId1"/>
    <sheet name="Rozpočtový výhled do 2019" sheetId="2" r:id="rId2"/>
  </sheets>
  <definedNames/>
  <calcPr fullCalcOnLoad="1"/>
</workbook>
</file>

<file path=xl/sharedStrings.xml><?xml version="1.0" encoding="utf-8"?>
<sst xmlns="http://schemas.openxmlformats.org/spreadsheetml/2006/main" count="274" uniqueCount="189">
  <si>
    <t>název</t>
  </si>
  <si>
    <t>Dotace SR</t>
  </si>
  <si>
    <t>Daň z nemovitostí</t>
  </si>
  <si>
    <t>správní poplatky</t>
  </si>
  <si>
    <t>poplatky ze psů</t>
  </si>
  <si>
    <t>úroky z účtů</t>
  </si>
  <si>
    <t>PŘÍJMY</t>
  </si>
  <si>
    <t>knihovnické činnosti</t>
  </si>
  <si>
    <t>mzdy</t>
  </si>
  <si>
    <t>sociální pojištění</t>
  </si>
  <si>
    <t>zdravotní pojištění</t>
  </si>
  <si>
    <t>knihy a časopisy - nákup</t>
  </si>
  <si>
    <t>spolek rybářů</t>
  </si>
  <si>
    <t>zahrádkáři</t>
  </si>
  <si>
    <t>péče o vzhled obce</t>
  </si>
  <si>
    <t>sociální komise</t>
  </si>
  <si>
    <t>Příjmy celkem</t>
  </si>
  <si>
    <t>zastupitelstvo obce</t>
  </si>
  <si>
    <t>činnost místní správy</t>
  </si>
  <si>
    <t>OON - dohody</t>
  </si>
  <si>
    <t>kancelářský materiál</t>
  </si>
  <si>
    <t>drobný hmotný majetek</t>
  </si>
  <si>
    <t>vodné, stočné</t>
  </si>
  <si>
    <t>elektrická energie</t>
  </si>
  <si>
    <t>služby pošt</t>
  </si>
  <si>
    <t>služby telekomunikací a radiokom.</t>
  </si>
  <si>
    <t>služby peněžního ústavu</t>
  </si>
  <si>
    <t>programové vybavení</t>
  </si>
  <si>
    <t>cestovné</t>
  </si>
  <si>
    <t>dary a pohoštění</t>
  </si>
  <si>
    <t>Výdaje celkem</t>
  </si>
  <si>
    <t>pojistné</t>
  </si>
  <si>
    <t>DAŇOVÉ PŘÍJMY</t>
  </si>
  <si>
    <t>BĚŽNÉ PŘIJATÉ DOTACE</t>
  </si>
  <si>
    <t>PHM</t>
  </si>
  <si>
    <t>hasiči</t>
  </si>
  <si>
    <t>VÝDAJE</t>
  </si>
  <si>
    <t>sociální výpomoc</t>
  </si>
  <si>
    <t>ASA</t>
  </si>
  <si>
    <t>internet</t>
  </si>
  <si>
    <t>volný čas dětí a mládeže (ŠVP)</t>
  </si>
  <si>
    <t>plyn</t>
  </si>
  <si>
    <t>stavební komise</t>
  </si>
  <si>
    <t>kancelářský materiál, úklid.prostředky, ostatní mat.</t>
  </si>
  <si>
    <t xml:space="preserve">Dotace MHMP </t>
  </si>
  <si>
    <t>Dotace MHMP (skládka)</t>
  </si>
  <si>
    <t>kronikářka</t>
  </si>
  <si>
    <t>vánoční výzdoba (nájem)</t>
  </si>
  <si>
    <t>poplatky za ubytování</t>
  </si>
  <si>
    <t>odvoz kontejnerů, popelnice</t>
  </si>
  <si>
    <t>sekání a úklid</t>
  </si>
  <si>
    <t>příspěvky - školy a školky</t>
  </si>
  <si>
    <t xml:space="preserve">darovací smlouva </t>
  </si>
  <si>
    <t xml:space="preserve">mzdy zaměstnanců </t>
  </si>
  <si>
    <t>Vedlejší činnost</t>
  </si>
  <si>
    <t>pronájem - SPT Telecom</t>
  </si>
  <si>
    <t>pronájem - JANUS</t>
  </si>
  <si>
    <t>OdPa</t>
  </si>
  <si>
    <t>Pol</t>
  </si>
  <si>
    <t>Orj</t>
  </si>
  <si>
    <t>0600</t>
  </si>
  <si>
    <t>0400</t>
  </si>
  <si>
    <t>0200</t>
  </si>
  <si>
    <t>0500</t>
  </si>
  <si>
    <t>0700</t>
  </si>
  <si>
    <t>0900</t>
  </si>
  <si>
    <t>komise, výbory</t>
  </si>
  <si>
    <t>zastupitelé</t>
  </si>
  <si>
    <t>úrazové pojištění</t>
  </si>
  <si>
    <t>Celkem výnosy</t>
  </si>
  <si>
    <t>Celkem náklady</t>
  </si>
  <si>
    <t>sportovci - fotbal, tenis</t>
  </si>
  <si>
    <t>příspěvek na pedikuru - důchodci</t>
  </si>
  <si>
    <t>pronájem - pedikura</t>
  </si>
  <si>
    <t>pronájem - fitness</t>
  </si>
  <si>
    <t>pronájem - stánek občerstvení</t>
  </si>
  <si>
    <t xml:space="preserve">příjem - fotbal </t>
  </si>
  <si>
    <t>el.energie - šatny</t>
  </si>
  <si>
    <t>plyn - šatny</t>
  </si>
  <si>
    <t>vodné, stočné - šatny</t>
  </si>
  <si>
    <t>opravy, údržba</t>
  </si>
  <si>
    <t>příjem - beach volejbal</t>
  </si>
  <si>
    <t>školení</t>
  </si>
  <si>
    <t>Hospodářský výsledek - zisk</t>
  </si>
  <si>
    <t>výzbroj, výstroj</t>
  </si>
  <si>
    <t>knihy,noviny</t>
  </si>
  <si>
    <t>příjem - vstup areál</t>
  </si>
  <si>
    <t>příjem - nohejbal</t>
  </si>
  <si>
    <t>vodné - hydrant - napouštění rybníka</t>
  </si>
  <si>
    <t>rybník - chemie, údržba</t>
  </si>
  <si>
    <t>PHM - čerpání rybníka, sekání trávy areál</t>
  </si>
  <si>
    <t>údržba nemovitostí - Korint</t>
  </si>
  <si>
    <t>sekání trávy, údržba komunikací - Korint</t>
  </si>
  <si>
    <t xml:space="preserve">právní služby a poradenská činnost </t>
  </si>
  <si>
    <t>0300</t>
  </si>
  <si>
    <t>FKSP-zaměstnanci (stravenky)</t>
  </si>
  <si>
    <t xml:space="preserve">poplatky za lázeňský a rekreační </t>
  </si>
  <si>
    <t>ASA (děti ozdravný pobyt)</t>
  </si>
  <si>
    <t>ostatní služby (mytí vozu, parkovné, údržba počítačů atd.)</t>
  </si>
  <si>
    <t>opravy a údržba (drobné opravy MÚ, ostatní)</t>
  </si>
  <si>
    <t>nájem auto, sekačka</t>
  </si>
  <si>
    <t>dálniční známka</t>
  </si>
  <si>
    <t>nákup kolků</t>
  </si>
  <si>
    <t>přefakturace (vodné,stočné,plyn)</t>
  </si>
  <si>
    <t>úroky</t>
  </si>
  <si>
    <t>poplatky banka</t>
  </si>
  <si>
    <t xml:space="preserve">mzdy </t>
  </si>
  <si>
    <t xml:space="preserve">pobyt - maminky s dětmi </t>
  </si>
  <si>
    <t>pronájem VO (rychlostní panely)</t>
  </si>
  <si>
    <t>0800</t>
  </si>
  <si>
    <r>
      <t>akce-ženy</t>
    </r>
    <r>
      <rPr>
        <sz val="5"/>
        <rFont val="Arial CE"/>
        <family val="2"/>
      </rPr>
      <t xml:space="preserve"> </t>
    </r>
    <r>
      <rPr>
        <sz val="8"/>
        <rFont val="Arial CE"/>
        <family val="0"/>
      </rPr>
      <t>(rej masek, vítání občánků, Mikul.zábava)</t>
    </r>
  </si>
  <si>
    <t>pronájem - potraviny</t>
  </si>
  <si>
    <t>pronájem - restaurace</t>
  </si>
  <si>
    <t>kulturní komise a školství</t>
  </si>
  <si>
    <t>činnost mládežnického družstva</t>
  </si>
  <si>
    <t>údržba zeleně a stromů</t>
  </si>
  <si>
    <t>oddíl mladých hasičů-oděvy, vybavení</t>
  </si>
  <si>
    <t>oddíl mladých hasičů-výlety, akce pro děti</t>
  </si>
  <si>
    <t>oddíl mladých hasičů-odborné publikace</t>
  </si>
  <si>
    <t xml:space="preserve">školení a vzdělávání </t>
  </si>
  <si>
    <t>údržba silnic</t>
  </si>
  <si>
    <t>údržba chodníků</t>
  </si>
  <si>
    <t>dopravní značení</t>
  </si>
  <si>
    <t>revize přístrojů</t>
  </si>
  <si>
    <t>posezení důchodců, vítání občánků</t>
  </si>
  <si>
    <t>výlety</t>
  </si>
  <si>
    <t>krizové řízení</t>
  </si>
  <si>
    <t xml:space="preserve">akce-Čarodějnice </t>
  </si>
  <si>
    <r>
      <t xml:space="preserve">akce-děti </t>
    </r>
    <r>
      <rPr>
        <sz val="8"/>
        <rFont val="Arial CE"/>
        <family val="0"/>
      </rPr>
      <t>(karneval, dětský den,diskotéka,Mikuláš)</t>
    </r>
  </si>
  <si>
    <t>dárkové poukázky-jubilea</t>
  </si>
  <si>
    <t>výzbroj, výstroj,zdrav.vybavení</t>
  </si>
  <si>
    <t>pronájem - sklad</t>
  </si>
  <si>
    <t>Mateřská škola</t>
  </si>
  <si>
    <t>časopis</t>
  </si>
  <si>
    <t>opravy a údržba silnic a chodníků</t>
  </si>
  <si>
    <t>OSTATNÍ PŘÍJMY</t>
  </si>
  <si>
    <t>příspěvek zřizovatele (provoz)</t>
  </si>
  <si>
    <t>rezerva</t>
  </si>
  <si>
    <t>materiál (beach, fotbal,)</t>
  </si>
  <si>
    <t>Vypracovala : Koukolíčková Michaela</t>
  </si>
  <si>
    <t>pronájem - RABAT</t>
  </si>
  <si>
    <t>Rozpočet na rok 2014-návrh</t>
  </si>
  <si>
    <t>poplatky za užívání veřejného prostranství</t>
  </si>
  <si>
    <t>ASA (protipól smlouvy auto a traktory)</t>
  </si>
  <si>
    <t>akce-vyvádění a májová veselice</t>
  </si>
  <si>
    <t>opravy techniky</t>
  </si>
  <si>
    <t>revize DT Drager</t>
  </si>
  <si>
    <t>zádržné MŠ</t>
  </si>
  <si>
    <t>dokumentace a inženýrská činnost-dostavba MŠ</t>
  </si>
  <si>
    <t>projektová dokumentace na zasíťování pozemku parc.č.427/251</t>
  </si>
  <si>
    <t>FINANCOVÁNÍ - VLASTNÍ ZDROJE smlouvy obč.vybavenost</t>
  </si>
  <si>
    <t xml:space="preserve">FINANCOVÁNÍ - VLASTNÍ ZDROJE z minulých let </t>
  </si>
  <si>
    <t>upomínkové předměty</t>
  </si>
  <si>
    <t>Grant TJ Březiněves - pokud bude schváleno - spoluúčast</t>
  </si>
  <si>
    <t>Výstavba MŠ - pokud bude schváleno - spoluúčast</t>
  </si>
  <si>
    <t>Zasíťování pozemku č.par.427/251 - pokud bude schváleno-spoluúčast</t>
  </si>
  <si>
    <t>Zasedání zastupitelstva 12.2.2014</t>
  </si>
  <si>
    <t>investice-fitness</t>
  </si>
  <si>
    <t>pronájem - Bezinková s.r.o.</t>
  </si>
  <si>
    <t>Dne :  20.1.2014</t>
  </si>
  <si>
    <t>Rozpočtový výhled MČ Praha - Březiněves do r. 2019</t>
  </si>
  <si>
    <t>Název položky</t>
  </si>
  <si>
    <t>Skut. 2007</t>
  </si>
  <si>
    <t>Skut.2008</t>
  </si>
  <si>
    <t>Skut.2009/*</t>
  </si>
  <si>
    <t>Skut.2010/*</t>
  </si>
  <si>
    <t>Skut. 2011/*</t>
  </si>
  <si>
    <t>Skut. 2012/*</t>
  </si>
  <si>
    <t>Oček. skut. 2013</t>
  </si>
  <si>
    <t>RV 2014</t>
  </si>
  <si>
    <t>RV 2015</t>
  </si>
  <si>
    <t>RV 2016</t>
  </si>
  <si>
    <t>RV 2017</t>
  </si>
  <si>
    <t>RV 2018</t>
  </si>
  <si>
    <t>RV 2019</t>
  </si>
  <si>
    <t>Daňové příjmy - třída 1</t>
  </si>
  <si>
    <t>Nedaňové příjmy - třída 2</t>
  </si>
  <si>
    <t>Kapitálové příjmy  - třída 3</t>
  </si>
  <si>
    <t xml:space="preserve">Vlastní příjmy  </t>
  </si>
  <si>
    <t>Přijaté  transfery (po konsolidaci) -třída 4</t>
  </si>
  <si>
    <t xml:space="preserve">Příjmy celkem </t>
  </si>
  <si>
    <t xml:space="preserve">Provozní výdaje (po konsolidaci) - třída 5 </t>
  </si>
  <si>
    <t>Kapitálové výdaje - třída 6</t>
  </si>
  <si>
    <t xml:space="preserve">Výdaje celkem </t>
  </si>
  <si>
    <t>Výsledek hospodaření ( - schodek, + přebytek)</t>
  </si>
  <si>
    <t>Úhrada dlouhodobých fin. závazků - pol. 8xx4</t>
  </si>
  <si>
    <t>Tvorba rezervy na dluhovou službu /**</t>
  </si>
  <si>
    <t>/*údaje ze sestavy bilance k 31.12. daného roku /sloupec skutečnost/</t>
  </si>
  <si>
    <t>/** vyplní  pouze ty MČ, které si tvoří rezervy na splácení  dlouhodobých úvěrů a půjček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</si>
</sst>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10"/>
      <color indexed="10"/>
      <name val="Arial CE"/>
      <family val="0"/>
    </font>
    <font>
      <sz val="5"/>
      <name val="Arial CE"/>
      <family val="2"/>
    </font>
    <font>
      <sz val="10"/>
      <color indexed="63"/>
      <name val="Arial CE"/>
      <family val="0"/>
    </font>
    <font>
      <b/>
      <sz val="10"/>
      <color indexed="63"/>
      <name val="Arial CE"/>
      <family val="2"/>
    </font>
    <font>
      <b/>
      <sz val="10"/>
      <color indexed="10"/>
      <name val="Arial CE"/>
      <family val="2"/>
    </font>
    <font>
      <b/>
      <sz val="12"/>
      <color indexed="10"/>
      <name val="Arial CE"/>
      <family val="0"/>
    </font>
    <font>
      <b/>
      <sz val="9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 horizontal="justify" vertical="top"/>
    </xf>
    <xf numFmtId="0" fontId="1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35" borderId="12" xfId="0" applyFont="1" applyFill="1" applyBorder="1" applyAlignment="1">
      <alignment horizontal="justify" vertical="top"/>
    </xf>
    <xf numFmtId="0" fontId="1" fillId="33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1" fillId="34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35" borderId="19" xfId="0" applyFont="1" applyFill="1" applyBorder="1" applyAlignment="1">
      <alignment horizontal="center" vertical="top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4" fontId="0" fillId="0" borderId="22" xfId="0" applyNumberFormat="1" applyBorder="1" applyAlignment="1">
      <alignment/>
    </xf>
    <xf numFmtId="0" fontId="1" fillId="0" borderId="0" xfId="0" applyFont="1" applyAlignment="1">
      <alignment/>
    </xf>
    <xf numFmtId="0" fontId="0" fillId="0" borderId="23" xfId="0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4" fontId="0" fillId="0" borderId="27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" fontId="0" fillId="0" borderId="30" xfId="0" applyNumberFormat="1" applyBorder="1" applyAlignment="1">
      <alignment/>
    </xf>
    <xf numFmtId="4" fontId="0" fillId="0" borderId="30" xfId="0" applyNumberFormat="1" applyBorder="1" applyAlignment="1">
      <alignment horizontal="right"/>
    </xf>
    <xf numFmtId="4" fontId="0" fillId="0" borderId="31" xfId="0" applyNumberFormat="1" applyBorder="1" applyAlignment="1">
      <alignment horizontal="right"/>
    </xf>
    <xf numFmtId="4" fontId="0" fillId="36" borderId="22" xfId="0" applyNumberFormat="1" applyFill="1" applyBorder="1" applyAlignment="1">
      <alignment horizontal="right"/>
    </xf>
    <xf numFmtId="4" fontId="0" fillId="36" borderId="27" xfId="0" applyNumberFormat="1" applyFill="1" applyBorder="1" applyAlignment="1">
      <alignment horizontal="right"/>
    </xf>
    <xf numFmtId="4" fontId="0" fillId="36" borderId="32" xfId="0" applyNumberFormat="1" applyFill="1" applyBorder="1" applyAlignment="1">
      <alignment horizontal="right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4" fontId="1" fillId="0" borderId="33" xfId="0" applyNumberFormat="1" applyFont="1" applyBorder="1" applyAlignment="1">
      <alignment/>
    </xf>
    <xf numFmtId="0" fontId="8" fillId="37" borderId="33" xfId="0" applyFont="1" applyFill="1" applyBorder="1" applyAlignment="1">
      <alignment/>
    </xf>
    <xf numFmtId="0" fontId="3" fillId="0" borderId="26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8" xfId="0" applyFont="1" applyBorder="1" applyAlignment="1">
      <alignment/>
    </xf>
    <xf numFmtId="0" fontId="5" fillId="36" borderId="25" xfId="0" applyFont="1" applyFill="1" applyBorder="1" applyAlignment="1">
      <alignment/>
    </xf>
    <xf numFmtId="0" fontId="3" fillId="36" borderId="25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4" fontId="0" fillId="0" borderId="27" xfId="0" applyNumberFormat="1" applyBorder="1" applyAlignment="1">
      <alignment horizontal="right"/>
    </xf>
    <xf numFmtId="0" fontId="1" fillId="38" borderId="26" xfId="0" applyFont="1" applyFill="1" applyBorder="1" applyAlignment="1">
      <alignment/>
    </xf>
    <xf numFmtId="0" fontId="1" fillId="38" borderId="35" xfId="0" applyFont="1" applyFill="1" applyBorder="1" applyAlignment="1">
      <alignment/>
    </xf>
    <xf numFmtId="4" fontId="1" fillId="38" borderId="32" xfId="0" applyNumberFormat="1" applyFont="1" applyFill="1" applyBorder="1" applyAlignment="1">
      <alignment/>
    </xf>
    <xf numFmtId="0" fontId="6" fillId="38" borderId="26" xfId="0" applyFont="1" applyFill="1" applyBorder="1" applyAlignment="1">
      <alignment/>
    </xf>
    <xf numFmtId="0" fontId="7" fillId="38" borderId="26" xfId="0" applyFont="1" applyFill="1" applyBorder="1" applyAlignment="1">
      <alignment/>
    </xf>
    <xf numFmtId="0" fontId="7" fillId="38" borderId="35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" fillId="37" borderId="15" xfId="0" applyFont="1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9" fillId="37" borderId="10" xfId="0" applyFont="1" applyFill="1" applyBorder="1" applyAlignment="1">
      <alignment/>
    </xf>
    <xf numFmtId="0" fontId="9" fillId="37" borderId="10" xfId="0" applyFon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36" xfId="0" applyNumberFormat="1" applyBorder="1" applyAlignment="1">
      <alignment/>
    </xf>
    <xf numFmtId="3" fontId="0" fillId="36" borderId="36" xfId="0" applyNumberFormat="1" applyFill="1" applyBorder="1" applyAlignment="1">
      <alignment/>
    </xf>
    <xf numFmtId="3" fontId="7" fillId="37" borderId="36" xfId="0" applyNumberFormat="1" applyFont="1" applyFill="1" applyBorder="1" applyAlignment="1">
      <alignment/>
    </xf>
    <xf numFmtId="3" fontId="0" fillId="0" borderId="36" xfId="0" applyNumberFormat="1" applyFont="1" applyBorder="1" applyAlignment="1">
      <alignment/>
    </xf>
    <xf numFmtId="3" fontId="7" fillId="37" borderId="36" xfId="0" applyNumberFormat="1" applyFont="1" applyFill="1" applyBorder="1" applyAlignment="1">
      <alignment/>
    </xf>
    <xf numFmtId="3" fontId="1" fillId="33" borderId="36" xfId="0" applyNumberFormat="1" applyFont="1" applyFill="1" applyBorder="1" applyAlignment="1">
      <alignment/>
    </xf>
    <xf numFmtId="3" fontId="1" fillId="34" borderId="36" xfId="0" applyNumberFormat="1" applyFont="1" applyFill="1" applyBorder="1" applyAlignment="1">
      <alignment/>
    </xf>
    <xf numFmtId="3" fontId="0" fillId="36" borderId="36" xfId="0" applyNumberFormat="1" applyFont="1" applyFill="1" applyBorder="1" applyAlignment="1">
      <alignment/>
    </xf>
    <xf numFmtId="3" fontId="0" fillId="36" borderId="36" xfId="0" applyNumberFormat="1" applyFont="1" applyFill="1" applyBorder="1" applyAlignment="1">
      <alignment/>
    </xf>
    <xf numFmtId="3" fontId="1" fillId="36" borderId="36" xfId="0" applyNumberFormat="1" applyFont="1" applyFill="1" applyBorder="1" applyAlignment="1">
      <alignment/>
    </xf>
    <xf numFmtId="3" fontId="1" fillId="34" borderId="37" xfId="0" applyNumberFormat="1" applyFont="1" applyFill="1" applyBorder="1" applyAlignment="1">
      <alignment/>
    </xf>
    <xf numFmtId="3" fontId="7" fillId="37" borderId="36" xfId="0" applyNumberFormat="1" applyFont="1" applyFill="1" applyBorder="1" applyAlignment="1">
      <alignment/>
    </xf>
    <xf numFmtId="0" fontId="0" fillId="39" borderId="0" xfId="0" applyFill="1" applyAlignment="1">
      <alignment/>
    </xf>
    <xf numFmtId="3" fontId="7" fillId="40" borderId="36" xfId="0" applyNumberFormat="1" applyFont="1" applyFill="1" applyBorder="1" applyAlignment="1">
      <alignment/>
    </xf>
    <xf numFmtId="3" fontId="51" fillId="39" borderId="36" xfId="0" applyNumberFormat="1" applyFont="1" applyFill="1" applyBorder="1" applyAlignment="1">
      <alignment/>
    </xf>
    <xf numFmtId="0" fontId="0" fillId="39" borderId="0" xfId="0" applyFill="1" applyBorder="1" applyAlignment="1">
      <alignment horizontal="center" vertical="top"/>
    </xf>
    <xf numFmtId="4" fontId="0" fillId="0" borderId="38" xfId="0" applyNumberFormat="1" applyBorder="1" applyAlignment="1">
      <alignment horizontal="center"/>
    </xf>
    <xf numFmtId="0" fontId="1" fillId="35" borderId="33" xfId="0" applyFont="1" applyFill="1" applyBorder="1" applyAlignment="1">
      <alignment horizontal="center" vertical="top"/>
    </xf>
    <xf numFmtId="3" fontId="0" fillId="39" borderId="36" xfId="0" applyNumberFormat="1" applyFill="1" applyBorder="1" applyAlignment="1">
      <alignment/>
    </xf>
    <xf numFmtId="3" fontId="0" fillId="39" borderId="36" xfId="0" applyNumberFormat="1" applyFont="1" applyFill="1" applyBorder="1" applyAlignment="1">
      <alignment/>
    </xf>
    <xf numFmtId="3" fontId="51" fillId="39" borderId="36" xfId="0" applyNumberFormat="1" applyFont="1" applyFill="1" applyBorder="1" applyAlignment="1">
      <alignment/>
    </xf>
    <xf numFmtId="0" fontId="0" fillId="39" borderId="10" xfId="0" applyFill="1" applyBorder="1" applyAlignment="1">
      <alignment/>
    </xf>
    <xf numFmtId="3" fontId="0" fillId="39" borderId="36" xfId="0" applyNumberFormat="1" applyFont="1" applyFill="1" applyBorder="1" applyAlignment="1">
      <alignment horizontal="right"/>
    </xf>
    <xf numFmtId="3" fontId="52" fillId="39" borderId="36" xfId="0" applyNumberFormat="1" applyFont="1" applyFill="1" applyBorder="1" applyAlignment="1">
      <alignment/>
    </xf>
    <xf numFmtId="3" fontId="0" fillId="39" borderId="36" xfId="0" applyNumberFormat="1" applyFont="1" applyFill="1" applyBorder="1" applyAlignment="1">
      <alignment/>
    </xf>
    <xf numFmtId="3" fontId="1" fillId="39" borderId="36" xfId="0" applyNumberFormat="1" applyFont="1" applyFill="1" applyBorder="1" applyAlignment="1">
      <alignment/>
    </xf>
    <xf numFmtId="0" fontId="1" fillId="40" borderId="10" xfId="0" applyFont="1" applyFill="1" applyBorder="1" applyAlignment="1">
      <alignment/>
    </xf>
    <xf numFmtId="0" fontId="1" fillId="40" borderId="15" xfId="0" applyFont="1" applyFill="1" applyBorder="1" applyAlignment="1">
      <alignment horizontal="center"/>
    </xf>
    <xf numFmtId="49" fontId="1" fillId="40" borderId="15" xfId="0" applyNumberFormat="1" applyFont="1" applyFill="1" applyBorder="1" applyAlignment="1">
      <alignment horizontal="center"/>
    </xf>
    <xf numFmtId="0" fontId="1" fillId="40" borderId="10" xfId="0" applyFont="1" applyFill="1" applyBorder="1" applyAlignment="1">
      <alignment/>
    </xf>
    <xf numFmtId="0" fontId="1" fillId="40" borderId="15" xfId="0" applyFont="1" applyFill="1" applyBorder="1" applyAlignment="1">
      <alignment horizontal="center"/>
    </xf>
    <xf numFmtId="49" fontId="1" fillId="40" borderId="15" xfId="0" applyNumberFormat="1" applyFont="1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49" fontId="0" fillId="40" borderId="15" xfId="0" applyNumberFormat="1" applyFill="1" applyBorder="1" applyAlignment="1">
      <alignment horizontal="center"/>
    </xf>
    <xf numFmtId="3" fontId="0" fillId="40" borderId="36" xfId="0" applyNumberFormat="1" applyFill="1" applyBorder="1" applyAlignment="1">
      <alignment/>
    </xf>
    <xf numFmtId="3" fontId="1" fillId="36" borderId="0" xfId="0" applyNumberFormat="1" applyFont="1" applyFill="1" applyBorder="1" applyAlignment="1">
      <alignment/>
    </xf>
    <xf numFmtId="3" fontId="52" fillId="39" borderId="0" xfId="0" applyNumberFormat="1" applyFont="1" applyFill="1" applyBorder="1" applyAlignment="1">
      <alignment/>
    </xf>
    <xf numFmtId="3" fontId="1" fillId="39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37" borderId="1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9" fillId="0" borderId="39" xfId="0" applyFont="1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2" fontId="1" fillId="6" borderId="40" xfId="0" applyNumberFormat="1" applyFont="1" applyFill="1" applyBorder="1" applyAlignment="1">
      <alignment horizontal="center" wrapText="1"/>
    </xf>
    <xf numFmtId="0" fontId="1" fillId="6" borderId="34" xfId="0" applyFont="1" applyFill="1" applyBorder="1" applyAlignment="1">
      <alignment horizontal="center" wrapText="1"/>
    </xf>
    <xf numFmtId="0" fontId="1" fillId="6" borderId="40" xfId="0" applyFont="1" applyFill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9" fillId="0" borderId="44" xfId="0" applyFont="1" applyBorder="1" applyAlignment="1">
      <alignment/>
    </xf>
    <xf numFmtId="0" fontId="1" fillId="0" borderId="4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6" borderId="45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2" fillId="0" borderId="13" xfId="0" applyFont="1" applyBorder="1" applyAlignment="1">
      <alignment/>
    </xf>
    <xf numFmtId="3" fontId="0" fillId="0" borderId="20" xfId="0" applyNumberFormat="1" applyFill="1" applyBorder="1" applyAlignment="1">
      <alignment/>
    </xf>
    <xf numFmtId="3" fontId="0" fillId="6" borderId="20" xfId="0" applyNumberFormat="1" applyFont="1" applyFill="1" applyBorder="1" applyAlignment="1">
      <alignment/>
    </xf>
    <xf numFmtId="3" fontId="0" fillId="6" borderId="11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0" fontId="12" fillId="0" borderId="49" xfId="0" applyFont="1" applyBorder="1" applyAlignment="1">
      <alignment/>
    </xf>
    <xf numFmtId="3" fontId="0" fillId="0" borderId="23" xfId="0" applyNumberFormat="1" applyFill="1" applyBorder="1" applyAlignment="1">
      <alignment/>
    </xf>
    <xf numFmtId="3" fontId="0" fillId="6" borderId="23" xfId="0" applyNumberFormat="1" applyFont="1" applyFill="1" applyBorder="1" applyAlignment="1">
      <alignment/>
    </xf>
    <xf numFmtId="0" fontId="9" fillId="0" borderId="50" xfId="0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6" borderId="14" xfId="0" applyNumberFormat="1" applyFont="1" applyFill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6" borderId="45" xfId="0" applyNumberFormat="1" applyFont="1" applyFill="1" applyBorder="1" applyAlignment="1">
      <alignment/>
    </xf>
    <xf numFmtId="3" fontId="1" fillId="6" borderId="0" xfId="0" applyNumberFormat="1" applyFont="1" applyFill="1" applyBorder="1" applyAlignment="1">
      <alignment/>
    </xf>
    <xf numFmtId="3" fontId="1" fillId="0" borderId="46" xfId="0" applyNumberFormat="1" applyFont="1" applyBorder="1" applyAlignment="1">
      <alignment/>
    </xf>
    <xf numFmtId="3" fontId="1" fillId="0" borderId="47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0" fillId="0" borderId="51" xfId="0" applyNumberFormat="1" applyFill="1" applyBorder="1" applyAlignment="1">
      <alignment/>
    </xf>
    <xf numFmtId="0" fontId="9" fillId="0" borderId="52" xfId="0" applyFont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13" fillId="6" borderId="53" xfId="0" applyNumberFormat="1" applyFont="1" applyFill="1" applyBorder="1" applyAlignment="1">
      <alignment/>
    </xf>
    <xf numFmtId="4" fontId="13" fillId="6" borderId="54" xfId="0" applyNumberFormat="1" applyFont="1" applyFill="1" applyBorder="1" applyAlignment="1">
      <alignment/>
    </xf>
    <xf numFmtId="4" fontId="13" fillId="6" borderId="45" xfId="0" applyNumberFormat="1" applyFont="1" applyFill="1" applyBorder="1" applyAlignment="1">
      <alignment/>
    </xf>
    <xf numFmtId="4" fontId="13" fillId="0" borderId="45" xfId="0" applyNumberFormat="1" applyFont="1" applyFill="1" applyBorder="1" applyAlignment="1">
      <alignment/>
    </xf>
    <xf numFmtId="4" fontId="13" fillId="0" borderId="46" xfId="0" applyNumberFormat="1" applyFont="1" applyFill="1" applyBorder="1" applyAlignment="1">
      <alignment/>
    </xf>
    <xf numFmtId="4" fontId="13" fillId="0" borderId="47" xfId="0" applyNumberFormat="1" applyFont="1" applyFill="1" applyBorder="1" applyAlignment="1">
      <alignment/>
    </xf>
    <xf numFmtId="4" fontId="13" fillId="0" borderId="48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6" borderId="55" xfId="0" applyNumberFormat="1" applyFont="1" applyFill="1" applyBorder="1" applyAlignment="1">
      <alignment/>
    </xf>
    <xf numFmtId="3" fontId="1" fillId="6" borderId="56" xfId="0" applyNumberFormat="1" applyFont="1" applyFill="1" applyBorder="1" applyAlignment="1">
      <alignment/>
    </xf>
    <xf numFmtId="3" fontId="1" fillId="0" borderId="56" xfId="0" applyNumberFormat="1" applyFont="1" applyFill="1" applyBorder="1" applyAlignment="1">
      <alignment/>
    </xf>
    <xf numFmtId="3" fontId="1" fillId="0" borderId="57" xfId="0" applyNumberFormat="1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3" fontId="1" fillId="0" borderId="55" xfId="0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0" fontId="12" fillId="0" borderId="58" xfId="0" applyFont="1" applyBorder="1" applyAlignment="1">
      <alignment/>
    </xf>
    <xf numFmtId="3" fontId="0" fillId="0" borderId="12" xfId="0" applyNumberFormat="1" applyFill="1" applyBorder="1" applyAlignment="1">
      <alignment/>
    </xf>
    <xf numFmtId="3" fontId="0" fillId="6" borderId="12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6" borderId="10" xfId="0" applyNumberFormat="1" applyFont="1" applyFill="1" applyBorder="1" applyAlignment="1">
      <alignment/>
    </xf>
    <xf numFmtId="3" fontId="0" fillId="6" borderId="18" xfId="0" applyNumberFormat="1" applyFont="1" applyFill="1" applyBorder="1" applyAlignment="1">
      <alignment/>
    </xf>
    <xf numFmtId="3" fontId="0" fillId="0" borderId="59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0" fontId="12" fillId="0" borderId="13" xfId="0" applyFont="1" applyBorder="1" applyAlignment="1">
      <alignment wrapText="1"/>
    </xf>
    <xf numFmtId="3" fontId="0" fillId="0" borderId="10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1" fillId="0" borderId="56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55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40" xfId="0" applyNumberFormat="1" applyFont="1" applyFill="1" applyBorder="1" applyAlignment="1">
      <alignment/>
    </xf>
    <xf numFmtId="3" fontId="1" fillId="6" borderId="40" xfId="0" applyNumberFormat="1" applyFont="1" applyFill="1" applyBorder="1" applyAlignment="1">
      <alignment/>
    </xf>
    <xf numFmtId="3" fontId="1" fillId="0" borderId="60" xfId="0" applyNumberFormat="1" applyFont="1" applyFill="1" applyBorder="1" applyAlignment="1">
      <alignment/>
    </xf>
    <xf numFmtId="3" fontId="1" fillId="0" borderId="61" xfId="0" applyNumberFormat="1" applyFont="1" applyBorder="1" applyAlignment="1">
      <alignment/>
    </xf>
    <xf numFmtId="3" fontId="1" fillId="6" borderId="61" xfId="0" applyNumberFormat="1" applyFont="1" applyFill="1" applyBorder="1" applyAlignment="1">
      <alignment/>
    </xf>
    <xf numFmtId="3" fontId="1" fillId="0" borderId="62" xfId="0" applyNumberFormat="1" applyFont="1" applyBorder="1" applyAlignment="1">
      <alignment/>
    </xf>
    <xf numFmtId="3" fontId="1" fillId="0" borderId="63" xfId="0" applyNumberFormat="1" applyFont="1" applyBorder="1" applyAlignment="1">
      <alignment/>
    </xf>
    <xf numFmtId="3" fontId="1" fillId="0" borderId="64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0" fontId="13" fillId="0" borderId="13" xfId="0" applyFont="1" applyBorder="1" applyAlignment="1">
      <alignment/>
    </xf>
    <xf numFmtId="3" fontId="14" fillId="0" borderId="10" xfId="0" applyNumberFormat="1" applyFont="1" applyBorder="1" applyAlignment="1">
      <alignment/>
    </xf>
    <xf numFmtId="3" fontId="14" fillId="6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3" fontId="14" fillId="0" borderId="59" xfId="0" applyNumberFormat="1" applyFont="1" applyFill="1" applyBorder="1" applyAlignment="1">
      <alignment/>
    </xf>
    <xf numFmtId="3" fontId="14" fillId="0" borderId="18" xfId="0" applyNumberFormat="1" applyFont="1" applyFill="1" applyBorder="1" applyAlignment="1">
      <alignment/>
    </xf>
    <xf numFmtId="3" fontId="14" fillId="0" borderId="15" xfId="0" applyNumberFormat="1" applyFont="1" applyFill="1" applyBorder="1" applyAlignment="1">
      <alignment/>
    </xf>
    <xf numFmtId="3" fontId="14" fillId="0" borderId="27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0" fontId="13" fillId="0" borderId="13" xfId="0" applyFont="1" applyBorder="1" applyAlignment="1">
      <alignment wrapText="1"/>
    </xf>
    <xf numFmtId="3" fontId="0" fillId="0" borderId="45" xfId="0" applyNumberFormat="1" applyFont="1" applyBorder="1" applyAlignment="1">
      <alignment/>
    </xf>
    <xf numFmtId="3" fontId="0" fillId="6" borderId="45" xfId="0" applyNumberFormat="1" applyFont="1" applyFill="1" applyBorder="1" applyAlignment="1">
      <alignment/>
    </xf>
    <xf numFmtId="3" fontId="0" fillId="6" borderId="0" xfId="0" applyNumberFormat="1" applyFont="1" applyFill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0" fontId="12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6" borderId="40" xfId="0" applyFont="1" applyFill="1" applyBorder="1" applyAlignment="1">
      <alignment/>
    </xf>
    <xf numFmtId="0" fontId="0" fillId="6" borderId="34" xfId="0" applyFont="1" applyFill="1" applyBorder="1" applyAlignment="1">
      <alignment/>
    </xf>
    <xf numFmtId="0" fontId="0" fillId="0" borderId="41" xfId="0" applyBorder="1" applyAlignment="1">
      <alignment/>
    </xf>
    <xf numFmtId="0" fontId="0" fillId="0" borderId="34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8"/>
  <sheetViews>
    <sheetView tabSelected="1" zoomScalePageLayoutView="0" workbookViewId="0" topLeftCell="A1">
      <selection activeCell="E147" sqref="E147"/>
    </sheetView>
  </sheetViews>
  <sheetFormatPr defaultColWidth="9.00390625" defaultRowHeight="12.75"/>
  <cols>
    <col min="1" max="1" width="53.625" style="0" customWidth="1"/>
    <col min="2" max="2" width="7.75390625" style="0" customWidth="1"/>
    <col min="3" max="3" width="8.125" style="0" customWidth="1"/>
    <col min="4" max="4" width="7.75390625" style="0" customWidth="1"/>
    <col min="5" max="5" width="16.125" style="0" customWidth="1"/>
  </cols>
  <sheetData>
    <row r="1" spans="1:5" ht="12.75">
      <c r="A1" s="2" t="s">
        <v>141</v>
      </c>
      <c r="B1" s="15"/>
      <c r="C1" s="15"/>
      <c r="D1" s="15"/>
      <c r="E1" s="67" t="s">
        <v>156</v>
      </c>
    </row>
    <row r="2" ht="13.5" thickBot="1"/>
    <row r="3" spans="1:6" s="5" customFormat="1" ht="17.25" customHeight="1" thickBot="1">
      <c r="A3" s="10" t="s">
        <v>0</v>
      </c>
      <c r="B3" s="20" t="s">
        <v>57</v>
      </c>
      <c r="C3" s="20" t="s">
        <v>58</v>
      </c>
      <c r="D3" s="20" t="s">
        <v>59</v>
      </c>
      <c r="E3" s="95">
        <v>2014</v>
      </c>
      <c r="F3" s="93"/>
    </row>
    <row r="4" spans="1:5" ht="12.75">
      <c r="A4" s="11" t="s">
        <v>6</v>
      </c>
      <c r="B4" s="16"/>
      <c r="C4" s="16"/>
      <c r="D4" s="16"/>
      <c r="E4" s="94"/>
    </row>
    <row r="5" spans="1:5" ht="12.75">
      <c r="A5" s="1" t="s">
        <v>44</v>
      </c>
      <c r="B5" s="21"/>
      <c r="C5" s="21">
        <v>4121</v>
      </c>
      <c r="D5" s="21">
        <v>1000</v>
      </c>
      <c r="E5" s="102">
        <v>3206000</v>
      </c>
    </row>
    <row r="6" spans="1:5" ht="12.75">
      <c r="A6" s="1" t="s">
        <v>1</v>
      </c>
      <c r="B6" s="21"/>
      <c r="C6" s="21">
        <v>4112</v>
      </c>
      <c r="D6" s="21">
        <v>1000</v>
      </c>
      <c r="E6" s="96">
        <v>32000</v>
      </c>
    </row>
    <row r="7" spans="1:6" ht="12.75">
      <c r="A7" s="1" t="s">
        <v>45</v>
      </c>
      <c r="B7" s="21"/>
      <c r="C7" s="21">
        <v>4121</v>
      </c>
      <c r="D7" s="21">
        <v>1000</v>
      </c>
      <c r="E7" s="78">
        <v>6204200</v>
      </c>
      <c r="F7" s="90"/>
    </row>
    <row r="8" spans="1:6" ht="12.75">
      <c r="A8" s="74" t="s">
        <v>33</v>
      </c>
      <c r="B8" s="71"/>
      <c r="C8" s="71"/>
      <c r="D8" s="71"/>
      <c r="E8" s="80">
        <f>SUM(E5:E7)</f>
        <v>9442200</v>
      </c>
      <c r="F8" s="90"/>
    </row>
    <row r="9" spans="1:6" ht="12.75">
      <c r="A9" s="1" t="s">
        <v>2</v>
      </c>
      <c r="B9" s="21"/>
      <c r="C9" s="21">
        <v>1511</v>
      </c>
      <c r="D9" s="21">
        <v>1000</v>
      </c>
      <c r="E9" s="97">
        <v>1350000</v>
      </c>
      <c r="F9" s="90"/>
    </row>
    <row r="10" spans="1:5" ht="12.75">
      <c r="A10" s="1" t="s">
        <v>3</v>
      </c>
      <c r="B10" s="21"/>
      <c r="C10" s="21">
        <v>1361</v>
      </c>
      <c r="D10" s="21">
        <v>1000</v>
      </c>
      <c r="E10" s="97">
        <v>30000</v>
      </c>
    </row>
    <row r="11" spans="1:5" ht="12.75">
      <c r="A11" s="1" t="s">
        <v>4</v>
      </c>
      <c r="B11" s="21"/>
      <c r="C11" s="21">
        <v>1341</v>
      </c>
      <c r="D11" s="21">
        <v>1000</v>
      </c>
      <c r="E11" s="81">
        <v>40800</v>
      </c>
    </row>
    <row r="12" spans="1:5" ht="12.75">
      <c r="A12" s="7" t="s">
        <v>96</v>
      </c>
      <c r="B12" s="22"/>
      <c r="C12" s="22">
        <v>1342</v>
      </c>
      <c r="D12" s="21">
        <v>1000</v>
      </c>
      <c r="E12" s="81">
        <v>20000</v>
      </c>
    </row>
    <row r="13" spans="1:5" ht="12.75">
      <c r="A13" s="7" t="s">
        <v>142</v>
      </c>
      <c r="B13" s="22"/>
      <c r="C13" s="22">
        <v>1343</v>
      </c>
      <c r="D13" s="21">
        <v>1000</v>
      </c>
      <c r="E13" s="81">
        <v>40000</v>
      </c>
    </row>
    <row r="14" spans="1:5" ht="12.75">
      <c r="A14" s="1" t="s">
        <v>48</v>
      </c>
      <c r="B14" s="21"/>
      <c r="C14" s="21">
        <v>1345</v>
      </c>
      <c r="D14" s="21">
        <v>1000</v>
      </c>
      <c r="E14" s="81">
        <v>30000</v>
      </c>
    </row>
    <row r="15" spans="1:5" ht="12.75">
      <c r="A15" s="74" t="s">
        <v>32</v>
      </c>
      <c r="B15" s="71"/>
      <c r="C15" s="71"/>
      <c r="D15" s="71"/>
      <c r="E15" s="80">
        <f>SUM(E9:E14)</f>
        <v>1510800</v>
      </c>
    </row>
    <row r="16" spans="1:5" ht="12.75">
      <c r="A16" s="3" t="s">
        <v>5</v>
      </c>
      <c r="B16" s="23">
        <v>6310</v>
      </c>
      <c r="C16" s="23">
        <v>2141</v>
      </c>
      <c r="D16" s="23">
        <v>1000</v>
      </c>
      <c r="E16" s="78">
        <v>10000</v>
      </c>
    </row>
    <row r="17" spans="1:5" ht="12.75">
      <c r="A17" s="3" t="s">
        <v>143</v>
      </c>
      <c r="B17" s="23">
        <v>6171</v>
      </c>
      <c r="C17" s="23">
        <v>2321</v>
      </c>
      <c r="D17" s="23">
        <v>1000</v>
      </c>
      <c r="E17" s="78">
        <v>270000</v>
      </c>
    </row>
    <row r="18" spans="1:5" ht="12.75">
      <c r="A18" s="3" t="s">
        <v>97</v>
      </c>
      <c r="B18" s="23">
        <v>6171</v>
      </c>
      <c r="C18" s="23">
        <v>2321</v>
      </c>
      <c r="D18" s="23">
        <v>1000</v>
      </c>
      <c r="E18" s="78">
        <v>100000</v>
      </c>
    </row>
    <row r="19" spans="1:5" ht="12.75">
      <c r="A19" s="1" t="s">
        <v>38</v>
      </c>
      <c r="B19" s="21">
        <v>6171</v>
      </c>
      <c r="C19" s="21">
        <v>2321</v>
      </c>
      <c r="D19" s="21">
        <v>1000</v>
      </c>
      <c r="E19" s="92">
        <v>500000</v>
      </c>
    </row>
    <row r="20" spans="1:5" ht="12.75">
      <c r="A20" s="73" t="s">
        <v>135</v>
      </c>
      <c r="B20" s="72"/>
      <c r="C20" s="72"/>
      <c r="D20" s="72"/>
      <c r="E20" s="80">
        <f>SUM(E16:E19)</f>
        <v>880000</v>
      </c>
    </row>
    <row r="21" spans="1:5" ht="12.75">
      <c r="A21" s="73" t="s">
        <v>150</v>
      </c>
      <c r="B21" s="72">
        <v>6171</v>
      </c>
      <c r="C21" s="72">
        <v>2321</v>
      </c>
      <c r="D21" s="72">
        <v>1000</v>
      </c>
      <c r="E21" s="80">
        <v>200000</v>
      </c>
    </row>
    <row r="22" spans="1:5" ht="12.75">
      <c r="A22" s="73" t="s">
        <v>151</v>
      </c>
      <c r="B22" s="117"/>
      <c r="C22" s="117">
        <v>8115</v>
      </c>
      <c r="D22" s="117">
        <v>1000</v>
      </c>
      <c r="E22" s="91">
        <v>0</v>
      </c>
    </row>
    <row r="23" spans="1:5" ht="12.75">
      <c r="A23" s="4" t="s">
        <v>16</v>
      </c>
      <c r="B23" s="24"/>
      <c r="C23" s="24"/>
      <c r="D23" s="24"/>
      <c r="E23" s="83">
        <f>E8+E15+E20+E22+E21</f>
        <v>12033000</v>
      </c>
    </row>
    <row r="24" spans="1:5" ht="12.75">
      <c r="A24" s="6" t="s">
        <v>36</v>
      </c>
      <c r="B24" s="25"/>
      <c r="C24" s="25"/>
      <c r="D24" s="25"/>
      <c r="E24" s="84"/>
    </row>
    <row r="25" spans="1:6" ht="12.75">
      <c r="A25" s="104" t="s">
        <v>7</v>
      </c>
      <c r="B25" s="105"/>
      <c r="C25" s="105"/>
      <c r="D25" s="105"/>
      <c r="E25" s="89">
        <f>E26+E27+E28+E29+E30</f>
        <v>70000</v>
      </c>
      <c r="F25" s="77"/>
    </row>
    <row r="26" spans="1:5" ht="12.75">
      <c r="A26" s="1" t="s">
        <v>8</v>
      </c>
      <c r="B26" s="21">
        <v>3314</v>
      </c>
      <c r="C26" s="21">
        <v>5021</v>
      </c>
      <c r="D26" s="27" t="s">
        <v>60</v>
      </c>
      <c r="E26" s="85">
        <v>32000</v>
      </c>
    </row>
    <row r="27" spans="1:5" ht="12.75">
      <c r="A27" s="1" t="s">
        <v>9</v>
      </c>
      <c r="B27" s="21">
        <v>3314</v>
      </c>
      <c r="C27" s="21">
        <v>5031</v>
      </c>
      <c r="D27" s="27" t="s">
        <v>60</v>
      </c>
      <c r="E27" s="85">
        <v>8000</v>
      </c>
    </row>
    <row r="28" spans="1:5" ht="12.75">
      <c r="A28" s="1" t="s">
        <v>10</v>
      </c>
      <c r="B28" s="21">
        <v>3314</v>
      </c>
      <c r="C28" s="21">
        <v>5032</v>
      </c>
      <c r="D28" s="27" t="s">
        <v>60</v>
      </c>
      <c r="E28" s="79">
        <v>5000</v>
      </c>
    </row>
    <row r="29" spans="1:5" ht="12.75">
      <c r="A29" s="1" t="s">
        <v>11</v>
      </c>
      <c r="B29" s="21">
        <v>3314</v>
      </c>
      <c r="C29" s="21">
        <v>5136</v>
      </c>
      <c r="D29" s="27" t="s">
        <v>60</v>
      </c>
      <c r="E29" s="96">
        <v>10000</v>
      </c>
    </row>
    <row r="30" spans="1:5" ht="12.75">
      <c r="A30" s="1" t="s">
        <v>39</v>
      </c>
      <c r="B30" s="21">
        <v>3314</v>
      </c>
      <c r="C30" s="21">
        <v>5162</v>
      </c>
      <c r="D30" s="27" t="s">
        <v>60</v>
      </c>
      <c r="E30" s="97">
        <v>15000</v>
      </c>
    </row>
    <row r="31" spans="1:7" ht="12.75">
      <c r="A31" s="104" t="s">
        <v>40</v>
      </c>
      <c r="B31" s="105"/>
      <c r="C31" s="105"/>
      <c r="D31" s="106"/>
      <c r="E31" s="89">
        <f>SUM(E32:E33)</f>
        <v>650000</v>
      </c>
      <c r="F31" s="90"/>
      <c r="G31" s="90"/>
    </row>
    <row r="32" spans="1:7" ht="12.75">
      <c r="A32" s="8" t="s">
        <v>107</v>
      </c>
      <c r="B32" s="26">
        <v>3421</v>
      </c>
      <c r="C32" s="26">
        <v>5499</v>
      </c>
      <c r="D32" s="28" t="s">
        <v>61</v>
      </c>
      <c r="E32" s="98">
        <v>400000</v>
      </c>
      <c r="F32" s="90"/>
      <c r="G32" s="90"/>
    </row>
    <row r="33" spans="1:7" ht="12.75">
      <c r="A33" s="8" t="s">
        <v>51</v>
      </c>
      <c r="B33" s="26">
        <v>3421</v>
      </c>
      <c r="C33" s="26">
        <v>5499</v>
      </c>
      <c r="D33" s="28" t="s">
        <v>61</v>
      </c>
      <c r="E33" s="98">
        <v>250000</v>
      </c>
      <c r="F33" s="90"/>
      <c r="G33" s="90"/>
    </row>
    <row r="34" spans="1:7" ht="12.75">
      <c r="A34" s="104" t="s">
        <v>113</v>
      </c>
      <c r="B34" s="105"/>
      <c r="C34" s="105"/>
      <c r="D34" s="106"/>
      <c r="E34" s="89">
        <f>SUM(E35:E38)</f>
        <v>320000</v>
      </c>
      <c r="F34" s="90"/>
      <c r="G34" s="90"/>
    </row>
    <row r="35" spans="1:7" ht="12.75">
      <c r="A35" s="8" t="s">
        <v>128</v>
      </c>
      <c r="B35" s="26">
        <v>3421</v>
      </c>
      <c r="C35" s="26">
        <v>5139</v>
      </c>
      <c r="D35" s="28" t="s">
        <v>61</v>
      </c>
      <c r="E35" s="98">
        <v>126800</v>
      </c>
      <c r="F35" s="90"/>
      <c r="G35" s="90"/>
    </row>
    <row r="36" spans="1:7" ht="12.75">
      <c r="A36" s="8" t="s">
        <v>144</v>
      </c>
      <c r="B36" s="26">
        <v>3421</v>
      </c>
      <c r="C36" s="26">
        <v>5169</v>
      </c>
      <c r="D36" s="28" t="s">
        <v>61</v>
      </c>
      <c r="E36" s="98">
        <v>25000</v>
      </c>
      <c r="F36" s="90"/>
      <c r="G36" s="90"/>
    </row>
    <row r="37" spans="1:7" ht="12.75">
      <c r="A37" s="8" t="s">
        <v>127</v>
      </c>
      <c r="B37" s="26">
        <v>3399</v>
      </c>
      <c r="C37" s="26">
        <v>5169</v>
      </c>
      <c r="D37" s="28" t="s">
        <v>60</v>
      </c>
      <c r="E37" s="98">
        <v>122600</v>
      </c>
      <c r="F37" s="90"/>
      <c r="G37" s="90"/>
    </row>
    <row r="38" spans="1:7" ht="12.75">
      <c r="A38" s="8" t="s">
        <v>110</v>
      </c>
      <c r="B38" s="26">
        <v>3399</v>
      </c>
      <c r="C38" s="26">
        <v>5169</v>
      </c>
      <c r="D38" s="28" t="s">
        <v>60</v>
      </c>
      <c r="E38" s="98">
        <v>45600</v>
      </c>
      <c r="F38" s="90"/>
      <c r="G38" s="90"/>
    </row>
    <row r="39" spans="1:7" ht="12.75">
      <c r="A39" s="104" t="s">
        <v>12</v>
      </c>
      <c r="B39" s="105">
        <v>2349</v>
      </c>
      <c r="C39" s="105">
        <v>5179</v>
      </c>
      <c r="D39" s="106" t="s">
        <v>62</v>
      </c>
      <c r="E39" s="82">
        <v>20000</v>
      </c>
      <c r="F39" s="90"/>
      <c r="G39" s="90"/>
    </row>
    <row r="40" spans="1:7" ht="12.75">
      <c r="A40" s="104" t="s">
        <v>71</v>
      </c>
      <c r="B40" s="105"/>
      <c r="C40" s="105"/>
      <c r="D40" s="106"/>
      <c r="E40" s="89">
        <f>SUM(E41:E45)</f>
        <v>295000</v>
      </c>
      <c r="F40" s="90"/>
      <c r="G40" s="90"/>
    </row>
    <row r="41" spans="1:7" ht="12.75">
      <c r="A41" s="8" t="s">
        <v>52</v>
      </c>
      <c r="B41" s="26">
        <v>3419</v>
      </c>
      <c r="C41" s="26">
        <v>5229</v>
      </c>
      <c r="D41" s="28" t="s">
        <v>60</v>
      </c>
      <c r="E41" s="98">
        <v>150000</v>
      </c>
      <c r="F41" s="90"/>
      <c r="G41" s="90"/>
    </row>
    <row r="42" spans="1:7" ht="12.75">
      <c r="A42" s="8" t="s">
        <v>114</v>
      </c>
      <c r="B42" s="26">
        <v>3419</v>
      </c>
      <c r="C42" s="26">
        <v>5139</v>
      </c>
      <c r="D42" s="28" t="s">
        <v>60</v>
      </c>
      <c r="E42" s="98">
        <v>100000</v>
      </c>
      <c r="F42" s="90"/>
      <c r="G42" s="90"/>
    </row>
    <row r="43" spans="1:7" ht="12.75">
      <c r="A43" s="8" t="s">
        <v>114</v>
      </c>
      <c r="B43" s="26">
        <v>3419</v>
      </c>
      <c r="C43" s="26">
        <v>5164</v>
      </c>
      <c r="D43" s="28" t="s">
        <v>60</v>
      </c>
      <c r="E43" s="98">
        <v>15000</v>
      </c>
      <c r="F43" s="90"/>
      <c r="G43" s="90"/>
    </row>
    <row r="44" spans="1:7" ht="12.75">
      <c r="A44" s="8" t="s">
        <v>114</v>
      </c>
      <c r="B44" s="26">
        <v>3419</v>
      </c>
      <c r="C44" s="26">
        <v>5169</v>
      </c>
      <c r="D44" s="28" t="s">
        <v>60</v>
      </c>
      <c r="E44" s="98">
        <v>30000</v>
      </c>
      <c r="F44" s="90"/>
      <c r="G44" s="90"/>
    </row>
    <row r="45" spans="1:7" ht="12.75">
      <c r="A45" s="8"/>
      <c r="B45" s="26"/>
      <c r="C45" s="26"/>
      <c r="D45" s="28"/>
      <c r="E45" s="98"/>
      <c r="F45" s="90"/>
      <c r="G45" s="90"/>
    </row>
    <row r="46" spans="1:7" ht="12.75">
      <c r="A46" s="104" t="s">
        <v>13</v>
      </c>
      <c r="B46" s="105">
        <v>3429</v>
      </c>
      <c r="C46" s="105">
        <v>5229</v>
      </c>
      <c r="D46" s="106" t="s">
        <v>63</v>
      </c>
      <c r="E46" s="82">
        <v>30000</v>
      </c>
      <c r="F46" s="90"/>
      <c r="G46" s="90"/>
    </row>
    <row r="47" spans="1:7" ht="12.75">
      <c r="A47" s="104" t="s">
        <v>14</v>
      </c>
      <c r="B47" s="105"/>
      <c r="C47" s="105"/>
      <c r="D47" s="106"/>
      <c r="E47" s="89">
        <f>SUM(E48:E53)</f>
        <v>1200000</v>
      </c>
      <c r="F47" s="90"/>
      <c r="G47" s="90"/>
    </row>
    <row r="48" spans="1:7" ht="12.75">
      <c r="A48" s="1" t="s">
        <v>50</v>
      </c>
      <c r="B48" s="21">
        <v>3745</v>
      </c>
      <c r="C48" s="21">
        <v>5169</v>
      </c>
      <c r="D48" s="27" t="s">
        <v>62</v>
      </c>
      <c r="E48" s="92">
        <v>780000</v>
      </c>
      <c r="F48" s="90"/>
      <c r="G48" s="90"/>
    </row>
    <row r="49" spans="1:7" ht="12.75">
      <c r="A49" s="1" t="s">
        <v>49</v>
      </c>
      <c r="B49" s="21">
        <v>3723</v>
      </c>
      <c r="C49" s="21">
        <v>5169</v>
      </c>
      <c r="D49" s="27" t="s">
        <v>62</v>
      </c>
      <c r="E49" s="92">
        <v>50000</v>
      </c>
      <c r="F49" s="90"/>
      <c r="G49" s="90"/>
    </row>
    <row r="50" spans="1:7" ht="12.75">
      <c r="A50" s="1" t="s">
        <v>115</v>
      </c>
      <c r="B50" s="21">
        <v>3745</v>
      </c>
      <c r="C50" s="21">
        <v>5169</v>
      </c>
      <c r="D50" s="27" t="s">
        <v>62</v>
      </c>
      <c r="E50" s="92">
        <v>160000</v>
      </c>
      <c r="F50" s="90"/>
      <c r="G50" s="90"/>
    </row>
    <row r="51" spans="1:7" ht="12.75">
      <c r="A51" s="1" t="s">
        <v>120</v>
      </c>
      <c r="B51" s="21">
        <v>2212</v>
      </c>
      <c r="C51" s="21">
        <v>5169</v>
      </c>
      <c r="D51" s="27" t="s">
        <v>94</v>
      </c>
      <c r="E51" s="92">
        <v>100000</v>
      </c>
      <c r="F51" s="90"/>
      <c r="G51" s="90"/>
    </row>
    <row r="52" spans="1:7" ht="12.75">
      <c r="A52" s="1" t="s">
        <v>121</v>
      </c>
      <c r="B52" s="21">
        <v>2219</v>
      </c>
      <c r="C52" s="21">
        <v>5169</v>
      </c>
      <c r="D52" s="27" t="s">
        <v>94</v>
      </c>
      <c r="E52" s="92">
        <v>60000</v>
      </c>
      <c r="F52" s="90"/>
      <c r="G52" s="90"/>
    </row>
    <row r="53" spans="1:7" ht="12.75">
      <c r="A53" s="1" t="s">
        <v>122</v>
      </c>
      <c r="B53" s="21">
        <v>2229</v>
      </c>
      <c r="C53" s="21">
        <v>5137</v>
      </c>
      <c r="D53" s="27" t="s">
        <v>94</v>
      </c>
      <c r="E53" s="92">
        <v>50000</v>
      </c>
      <c r="F53" s="90"/>
      <c r="G53" s="90"/>
    </row>
    <row r="54" spans="1:7" ht="12.75">
      <c r="A54" s="104" t="s">
        <v>15</v>
      </c>
      <c r="B54" s="105"/>
      <c r="C54" s="105"/>
      <c r="D54" s="106"/>
      <c r="E54" s="89">
        <f>SUM(E55:E60)</f>
        <v>230000</v>
      </c>
      <c r="F54" s="90"/>
      <c r="G54" s="90"/>
    </row>
    <row r="55" spans="1:7" ht="12.75">
      <c r="A55" s="1" t="s">
        <v>37</v>
      </c>
      <c r="B55" s="21">
        <v>4341</v>
      </c>
      <c r="C55" s="21">
        <v>5499</v>
      </c>
      <c r="D55" s="27" t="s">
        <v>63</v>
      </c>
      <c r="E55" s="92">
        <v>130000</v>
      </c>
      <c r="F55" s="90"/>
      <c r="G55" s="90"/>
    </row>
    <row r="56" spans="1:7" ht="12.75">
      <c r="A56" s="1" t="s">
        <v>72</v>
      </c>
      <c r="B56" s="21">
        <v>4341</v>
      </c>
      <c r="C56" s="21">
        <v>5499</v>
      </c>
      <c r="D56" s="27" t="s">
        <v>63</v>
      </c>
      <c r="E56" s="92">
        <v>5000</v>
      </c>
      <c r="F56" s="90"/>
      <c r="G56" s="90"/>
    </row>
    <row r="57" spans="1:7" ht="12.75">
      <c r="A57" s="1" t="s">
        <v>129</v>
      </c>
      <c r="B57" s="21">
        <v>3399</v>
      </c>
      <c r="C57" s="21">
        <v>5139</v>
      </c>
      <c r="D57" s="27" t="s">
        <v>60</v>
      </c>
      <c r="E57" s="92">
        <v>20000</v>
      </c>
      <c r="F57" s="90"/>
      <c r="G57" s="90"/>
    </row>
    <row r="58" spans="1:7" ht="12.75">
      <c r="A58" s="1" t="s">
        <v>124</v>
      </c>
      <c r="B58" s="21">
        <v>3399</v>
      </c>
      <c r="C58" s="21">
        <v>5169</v>
      </c>
      <c r="D58" s="27" t="s">
        <v>60</v>
      </c>
      <c r="E58" s="92">
        <v>30000</v>
      </c>
      <c r="F58" s="90"/>
      <c r="G58" s="90"/>
    </row>
    <row r="59" spans="1:7" ht="12.75">
      <c r="A59" s="8" t="s">
        <v>144</v>
      </c>
      <c r="B59" s="21">
        <v>3399</v>
      </c>
      <c r="C59" s="21">
        <v>5169</v>
      </c>
      <c r="D59" s="27" t="s">
        <v>60</v>
      </c>
      <c r="E59" s="92">
        <v>20000</v>
      </c>
      <c r="F59" s="90"/>
      <c r="G59" s="90"/>
    </row>
    <row r="60" spans="1:7" ht="12.75">
      <c r="A60" s="1" t="s">
        <v>125</v>
      </c>
      <c r="B60" s="21">
        <v>3399</v>
      </c>
      <c r="C60" s="21">
        <v>5169</v>
      </c>
      <c r="D60" s="27" t="s">
        <v>60</v>
      </c>
      <c r="E60" s="92">
        <v>25000</v>
      </c>
      <c r="F60" s="90"/>
      <c r="G60" s="90"/>
    </row>
    <row r="61" spans="1:7" ht="12.75">
      <c r="A61" s="104" t="s">
        <v>35</v>
      </c>
      <c r="B61" s="105"/>
      <c r="C61" s="105"/>
      <c r="D61" s="106"/>
      <c r="E61" s="89">
        <f>SUM(E62:E72)</f>
        <v>260000</v>
      </c>
      <c r="F61" s="90"/>
      <c r="G61" s="90"/>
    </row>
    <row r="62" spans="1:7" ht="12.75">
      <c r="A62" s="1" t="s">
        <v>84</v>
      </c>
      <c r="B62" s="21">
        <v>5512</v>
      </c>
      <c r="C62" s="21">
        <v>5137</v>
      </c>
      <c r="D62" s="27" t="s">
        <v>64</v>
      </c>
      <c r="E62" s="92">
        <v>35000</v>
      </c>
      <c r="F62" s="90"/>
      <c r="G62" s="90"/>
    </row>
    <row r="63" spans="1:7" ht="12.75">
      <c r="A63" s="1" t="s">
        <v>130</v>
      </c>
      <c r="B63" s="21">
        <v>5512</v>
      </c>
      <c r="C63" s="21">
        <v>5139</v>
      </c>
      <c r="D63" s="27" t="s">
        <v>64</v>
      </c>
      <c r="E63" s="92">
        <v>20000</v>
      </c>
      <c r="F63" s="90"/>
      <c r="G63" s="90"/>
    </row>
    <row r="64" spans="1:7" ht="12.75">
      <c r="A64" s="1" t="s">
        <v>34</v>
      </c>
      <c r="B64" s="21">
        <v>5512</v>
      </c>
      <c r="C64" s="21">
        <v>5156</v>
      </c>
      <c r="D64" s="27" t="s">
        <v>64</v>
      </c>
      <c r="E64" s="92">
        <v>35000</v>
      </c>
      <c r="F64" s="90"/>
      <c r="G64" s="90"/>
    </row>
    <row r="65" spans="1:7" ht="12.75">
      <c r="A65" s="1" t="s">
        <v>82</v>
      </c>
      <c r="B65" s="21">
        <v>5512</v>
      </c>
      <c r="C65" s="21">
        <v>5167</v>
      </c>
      <c r="D65" s="27" t="s">
        <v>64</v>
      </c>
      <c r="E65" s="92">
        <v>15000</v>
      </c>
      <c r="F65" s="90"/>
      <c r="G65" s="90"/>
    </row>
    <row r="66" spans="1:7" ht="12.75">
      <c r="A66" s="1" t="s">
        <v>20</v>
      </c>
      <c r="B66" s="21">
        <v>5512</v>
      </c>
      <c r="C66" s="21">
        <v>5139</v>
      </c>
      <c r="D66" s="27" t="s">
        <v>64</v>
      </c>
      <c r="E66" s="92">
        <v>5000</v>
      </c>
      <c r="F66" s="90"/>
      <c r="G66" s="90"/>
    </row>
    <row r="67" spans="1:7" ht="12.75">
      <c r="A67" s="1" t="s">
        <v>123</v>
      </c>
      <c r="B67" s="21">
        <v>5512</v>
      </c>
      <c r="C67" s="21">
        <v>5169</v>
      </c>
      <c r="D67" s="27" t="s">
        <v>64</v>
      </c>
      <c r="E67" s="92">
        <v>20000</v>
      </c>
      <c r="F67" s="90"/>
      <c r="G67" s="90"/>
    </row>
    <row r="68" spans="1:7" ht="12.75">
      <c r="A68" s="1" t="s">
        <v>146</v>
      </c>
      <c r="B68" s="21">
        <v>5512</v>
      </c>
      <c r="C68" s="21">
        <v>5169</v>
      </c>
      <c r="D68" s="27" t="s">
        <v>64</v>
      </c>
      <c r="E68" s="92">
        <v>70000</v>
      </c>
      <c r="F68" s="90"/>
      <c r="G68" s="90"/>
    </row>
    <row r="69" spans="1:7" ht="12.75">
      <c r="A69" s="1" t="s">
        <v>145</v>
      </c>
      <c r="B69" s="21">
        <v>5512</v>
      </c>
      <c r="C69" s="21">
        <v>5171</v>
      </c>
      <c r="D69" s="27" t="s">
        <v>64</v>
      </c>
      <c r="E69" s="92">
        <v>40000</v>
      </c>
      <c r="F69" s="90"/>
      <c r="G69" s="90"/>
    </row>
    <row r="70" spans="1:7" ht="12.75">
      <c r="A70" s="1" t="s">
        <v>116</v>
      </c>
      <c r="B70" s="21">
        <v>5512</v>
      </c>
      <c r="C70" s="21">
        <v>5139</v>
      </c>
      <c r="D70" s="27" t="s">
        <v>64</v>
      </c>
      <c r="E70" s="92">
        <v>13000</v>
      </c>
      <c r="F70" s="90"/>
      <c r="G70" s="90"/>
    </row>
    <row r="71" spans="1:7" ht="12.75">
      <c r="A71" s="1" t="s">
        <v>117</v>
      </c>
      <c r="B71" s="21">
        <v>5512</v>
      </c>
      <c r="C71" s="21">
        <v>5179</v>
      </c>
      <c r="D71" s="27" t="s">
        <v>64</v>
      </c>
      <c r="E71" s="92">
        <v>5000</v>
      </c>
      <c r="F71" s="90"/>
      <c r="G71" s="90"/>
    </row>
    <row r="72" spans="1:7" ht="12.75">
      <c r="A72" s="1" t="s">
        <v>118</v>
      </c>
      <c r="B72" s="21">
        <v>5512</v>
      </c>
      <c r="C72" s="21">
        <v>5136</v>
      </c>
      <c r="D72" s="27" t="s">
        <v>64</v>
      </c>
      <c r="E72" s="92">
        <v>2000</v>
      </c>
      <c r="F72" s="90"/>
      <c r="G72" s="90"/>
    </row>
    <row r="73" spans="1:7" ht="12.75">
      <c r="A73" s="107" t="s">
        <v>126</v>
      </c>
      <c r="B73" s="108">
        <v>6171</v>
      </c>
      <c r="C73" s="108">
        <v>5179</v>
      </c>
      <c r="D73" s="109" t="s">
        <v>65</v>
      </c>
      <c r="E73" s="89">
        <v>15000</v>
      </c>
      <c r="F73" s="90"/>
      <c r="G73" s="90"/>
    </row>
    <row r="74" spans="1:7" ht="12.75">
      <c r="A74" s="104" t="s">
        <v>42</v>
      </c>
      <c r="B74" s="105"/>
      <c r="C74" s="105"/>
      <c r="D74" s="106"/>
      <c r="E74" s="89">
        <f>SUM(E75:E78)</f>
        <v>1910000</v>
      </c>
      <c r="F74" s="90"/>
      <c r="G74" s="90"/>
    </row>
    <row r="75" spans="1:7" ht="12.75">
      <c r="A75" s="68" t="s">
        <v>134</v>
      </c>
      <c r="B75" s="69">
        <v>2219</v>
      </c>
      <c r="C75" s="69">
        <v>5171</v>
      </c>
      <c r="D75" s="70" t="s">
        <v>94</v>
      </c>
      <c r="E75" s="100">
        <v>1000000</v>
      </c>
      <c r="F75" s="90"/>
      <c r="G75" s="90"/>
    </row>
    <row r="76" spans="1:7" ht="12.75">
      <c r="A76" s="99" t="s">
        <v>147</v>
      </c>
      <c r="B76" s="69">
        <v>3111</v>
      </c>
      <c r="C76" s="69">
        <v>6121</v>
      </c>
      <c r="D76" s="27" t="s">
        <v>61</v>
      </c>
      <c r="E76" s="100">
        <v>160000</v>
      </c>
      <c r="F76" s="90"/>
      <c r="G76" s="90"/>
    </row>
    <row r="77" spans="1:7" ht="12.75">
      <c r="A77" s="99" t="s">
        <v>148</v>
      </c>
      <c r="B77" s="69">
        <v>3111</v>
      </c>
      <c r="C77" s="69">
        <v>6121</v>
      </c>
      <c r="D77" s="27" t="s">
        <v>61</v>
      </c>
      <c r="E77" s="100">
        <v>150000</v>
      </c>
      <c r="F77" s="90"/>
      <c r="G77" s="90"/>
    </row>
    <row r="78" spans="1:7" ht="12.75">
      <c r="A78" s="1" t="s">
        <v>149</v>
      </c>
      <c r="B78" s="69">
        <v>6171</v>
      </c>
      <c r="C78" s="69">
        <v>6121</v>
      </c>
      <c r="D78" s="27" t="s">
        <v>65</v>
      </c>
      <c r="E78" s="100">
        <v>600000</v>
      </c>
      <c r="F78" s="90"/>
      <c r="G78" s="90"/>
    </row>
    <row r="79" spans="1:7" ht="12.75">
      <c r="A79" s="107" t="s">
        <v>132</v>
      </c>
      <c r="B79" s="110"/>
      <c r="C79" s="110"/>
      <c r="D79" s="111"/>
      <c r="E79" s="89">
        <f>SUM(E80:E81)</f>
        <v>800000</v>
      </c>
      <c r="F79" s="90"/>
      <c r="G79" s="90"/>
    </row>
    <row r="80" spans="1:7" ht="12.75">
      <c r="A80" s="1" t="s">
        <v>136</v>
      </c>
      <c r="B80" s="21">
        <v>3111</v>
      </c>
      <c r="C80" s="21">
        <v>5331</v>
      </c>
      <c r="D80" s="27" t="s">
        <v>61</v>
      </c>
      <c r="E80" s="92">
        <v>800000</v>
      </c>
      <c r="F80" s="90"/>
      <c r="G80" s="90"/>
    </row>
    <row r="81" spans="1:7" ht="12.75">
      <c r="A81" s="1"/>
      <c r="B81" s="21"/>
      <c r="C81" s="21"/>
      <c r="D81" s="27"/>
      <c r="E81" s="97"/>
      <c r="F81" s="90"/>
      <c r="G81" s="90"/>
    </row>
    <row r="82" spans="1:7" ht="12.75">
      <c r="A82" s="104" t="s">
        <v>17</v>
      </c>
      <c r="B82" s="110"/>
      <c r="C82" s="110"/>
      <c r="D82" s="111"/>
      <c r="E82" s="89">
        <f>SUM(E83:E86)</f>
        <v>1750000</v>
      </c>
      <c r="F82" s="90"/>
      <c r="G82" s="90"/>
    </row>
    <row r="83" spans="1:7" ht="12.75">
      <c r="A83" s="1" t="s">
        <v>66</v>
      </c>
      <c r="B83" s="21">
        <v>6112</v>
      </c>
      <c r="C83" s="21">
        <v>5021</v>
      </c>
      <c r="D83" s="27" t="s">
        <v>65</v>
      </c>
      <c r="E83" s="86">
        <v>180000</v>
      </c>
      <c r="F83" s="90"/>
      <c r="G83" s="90"/>
    </row>
    <row r="84" spans="1:7" ht="12.75">
      <c r="A84" s="1" t="s">
        <v>67</v>
      </c>
      <c r="B84" s="21">
        <v>6112</v>
      </c>
      <c r="C84" s="21">
        <v>5023</v>
      </c>
      <c r="D84" s="27" t="s">
        <v>65</v>
      </c>
      <c r="E84" s="86">
        <v>1200000</v>
      </c>
      <c r="F84" s="90"/>
      <c r="G84" s="90"/>
    </row>
    <row r="85" spans="1:7" ht="12.75">
      <c r="A85" s="1" t="s">
        <v>9</v>
      </c>
      <c r="B85" s="21">
        <v>6112</v>
      </c>
      <c r="C85" s="21">
        <v>5031</v>
      </c>
      <c r="D85" s="27" t="s">
        <v>65</v>
      </c>
      <c r="E85" s="86">
        <v>220000</v>
      </c>
      <c r="F85" s="90"/>
      <c r="G85" s="90"/>
    </row>
    <row r="86" spans="1:7" ht="12.75">
      <c r="A86" s="1" t="s">
        <v>10</v>
      </c>
      <c r="B86" s="21">
        <v>6112</v>
      </c>
      <c r="C86" s="21">
        <v>5032</v>
      </c>
      <c r="D86" s="27" t="s">
        <v>65</v>
      </c>
      <c r="E86" s="86">
        <v>150000</v>
      </c>
      <c r="F86" s="90"/>
      <c r="G86" s="90"/>
    </row>
    <row r="87" spans="1:7" ht="12.75">
      <c r="A87" s="104" t="s">
        <v>18</v>
      </c>
      <c r="B87" s="105"/>
      <c r="C87" s="105"/>
      <c r="D87" s="111"/>
      <c r="E87" s="112"/>
      <c r="F87" s="90"/>
      <c r="G87" s="90"/>
    </row>
    <row r="88" spans="1:9" ht="12.75">
      <c r="A88" s="1" t="s">
        <v>53</v>
      </c>
      <c r="B88" s="21">
        <v>6171</v>
      </c>
      <c r="C88" s="21">
        <v>5011</v>
      </c>
      <c r="D88" s="27" t="s">
        <v>65</v>
      </c>
      <c r="E88" s="87">
        <v>1300000</v>
      </c>
      <c r="F88" s="90"/>
      <c r="G88" s="90"/>
      <c r="H88" s="113"/>
      <c r="I88" s="9"/>
    </row>
    <row r="89" spans="1:9" ht="12.75">
      <c r="A89" s="1" t="s">
        <v>9</v>
      </c>
      <c r="B89" s="21">
        <v>6171</v>
      </c>
      <c r="C89" s="21">
        <v>5031</v>
      </c>
      <c r="D89" s="27" t="s">
        <v>65</v>
      </c>
      <c r="E89" s="101">
        <v>300000</v>
      </c>
      <c r="F89" s="90"/>
      <c r="G89" s="90"/>
      <c r="H89" s="114"/>
      <c r="I89" s="9"/>
    </row>
    <row r="90" spans="1:9" ht="12.75">
      <c r="A90" s="1" t="s">
        <v>10</v>
      </c>
      <c r="B90" s="21">
        <v>6171</v>
      </c>
      <c r="C90" s="21">
        <v>5032</v>
      </c>
      <c r="D90" s="27" t="s">
        <v>65</v>
      </c>
      <c r="E90" s="101">
        <v>120000</v>
      </c>
      <c r="F90" s="90"/>
      <c r="G90" s="90"/>
      <c r="H90" s="114"/>
      <c r="I90" s="9"/>
    </row>
    <row r="91" spans="1:9" ht="12.75">
      <c r="A91" s="1" t="s">
        <v>68</v>
      </c>
      <c r="B91" s="21">
        <v>6171</v>
      </c>
      <c r="C91" s="21">
        <v>5038</v>
      </c>
      <c r="D91" s="27" t="s">
        <v>65</v>
      </c>
      <c r="E91" s="101">
        <v>10000</v>
      </c>
      <c r="F91" s="90"/>
      <c r="G91" s="90"/>
      <c r="H91" s="114"/>
      <c r="I91" s="9"/>
    </row>
    <row r="92" spans="1:9" ht="12.75">
      <c r="A92" s="1" t="s">
        <v>95</v>
      </c>
      <c r="B92" s="21">
        <v>6171</v>
      </c>
      <c r="C92" s="21">
        <v>5169</v>
      </c>
      <c r="D92" s="27" t="s">
        <v>65</v>
      </c>
      <c r="E92" s="101">
        <v>70000</v>
      </c>
      <c r="F92" s="90"/>
      <c r="G92" s="90"/>
      <c r="H92" s="114"/>
      <c r="I92" s="9"/>
    </row>
    <row r="93" spans="1:9" ht="12.75">
      <c r="A93" s="1" t="s">
        <v>19</v>
      </c>
      <c r="B93" s="21">
        <v>6171</v>
      </c>
      <c r="C93" s="21">
        <v>5021</v>
      </c>
      <c r="D93" s="27" t="s">
        <v>65</v>
      </c>
      <c r="E93" s="101">
        <v>180000</v>
      </c>
      <c r="F93" s="90"/>
      <c r="G93" s="90"/>
      <c r="H93" s="114"/>
      <c r="I93" s="9"/>
    </row>
    <row r="94" spans="1:9" ht="12.75">
      <c r="A94" s="1" t="s">
        <v>85</v>
      </c>
      <c r="B94" s="21">
        <v>6171</v>
      </c>
      <c r="C94" s="21">
        <v>5136</v>
      </c>
      <c r="D94" s="27" t="s">
        <v>65</v>
      </c>
      <c r="E94" s="101">
        <v>18000</v>
      </c>
      <c r="F94" s="90"/>
      <c r="G94" s="90"/>
      <c r="H94" s="114"/>
      <c r="I94" s="9"/>
    </row>
    <row r="95" spans="1:9" ht="12.75">
      <c r="A95" s="1" t="s">
        <v>43</v>
      </c>
      <c r="B95" s="21">
        <v>6171</v>
      </c>
      <c r="C95" s="21">
        <v>5139</v>
      </c>
      <c r="D95" s="27" t="s">
        <v>65</v>
      </c>
      <c r="E95" s="101">
        <v>100000</v>
      </c>
      <c r="F95" s="90"/>
      <c r="G95" s="90"/>
      <c r="H95" s="114"/>
      <c r="I95" s="9"/>
    </row>
    <row r="96" spans="1:9" ht="12.75">
      <c r="A96" s="1" t="s">
        <v>21</v>
      </c>
      <c r="B96" s="21">
        <v>6171</v>
      </c>
      <c r="C96" s="21">
        <v>5137</v>
      </c>
      <c r="D96" s="27" t="s">
        <v>65</v>
      </c>
      <c r="E96" s="101">
        <v>80000</v>
      </c>
      <c r="F96" s="90"/>
      <c r="G96" s="90"/>
      <c r="H96" s="114"/>
      <c r="I96" s="9"/>
    </row>
    <row r="97" spans="1:9" ht="12.75">
      <c r="A97" s="1" t="s">
        <v>22</v>
      </c>
      <c r="B97" s="21">
        <v>6171</v>
      </c>
      <c r="C97" s="21">
        <v>5151</v>
      </c>
      <c r="D97" s="27" t="s">
        <v>65</v>
      </c>
      <c r="E97" s="101">
        <v>20000</v>
      </c>
      <c r="F97" s="90"/>
      <c r="G97" s="90"/>
      <c r="H97" s="114"/>
      <c r="I97" s="9"/>
    </row>
    <row r="98" spans="1:9" ht="12.75">
      <c r="A98" s="1" t="s">
        <v>41</v>
      </c>
      <c r="B98" s="21">
        <v>6171</v>
      </c>
      <c r="C98" s="21">
        <v>5153</v>
      </c>
      <c r="D98" s="27" t="s">
        <v>65</v>
      </c>
      <c r="E98" s="101">
        <v>80000</v>
      </c>
      <c r="F98" s="90"/>
      <c r="G98" s="90"/>
      <c r="H98" s="114"/>
      <c r="I98" s="9"/>
    </row>
    <row r="99" spans="1:9" ht="12.75">
      <c r="A99" s="1" t="s">
        <v>23</v>
      </c>
      <c r="B99" s="21">
        <v>6171</v>
      </c>
      <c r="C99" s="21">
        <v>5154</v>
      </c>
      <c r="D99" s="27" t="s">
        <v>65</v>
      </c>
      <c r="E99" s="101">
        <v>100000</v>
      </c>
      <c r="F99" s="90"/>
      <c r="G99" s="90"/>
      <c r="H99" s="114"/>
      <c r="I99" s="9"/>
    </row>
    <row r="100" spans="1:9" ht="12.75">
      <c r="A100" s="1" t="s">
        <v>24</v>
      </c>
      <c r="B100" s="21">
        <v>6171</v>
      </c>
      <c r="C100" s="21">
        <v>5161</v>
      </c>
      <c r="D100" s="27" t="s">
        <v>65</v>
      </c>
      <c r="E100" s="101">
        <v>10000</v>
      </c>
      <c r="F100" s="90"/>
      <c r="G100" s="90"/>
      <c r="H100" s="114"/>
      <c r="I100" s="9"/>
    </row>
    <row r="101" spans="1:9" ht="12.75">
      <c r="A101" s="1" t="s">
        <v>25</v>
      </c>
      <c r="B101" s="21">
        <v>6171</v>
      </c>
      <c r="C101" s="21">
        <v>5162</v>
      </c>
      <c r="D101" s="27" t="s">
        <v>65</v>
      </c>
      <c r="E101" s="101">
        <v>80000</v>
      </c>
      <c r="F101" s="90"/>
      <c r="G101" s="90"/>
      <c r="H101" s="114"/>
      <c r="I101" s="9"/>
    </row>
    <row r="102" spans="1:9" ht="12.75">
      <c r="A102" s="1" t="s">
        <v>26</v>
      </c>
      <c r="B102" s="21">
        <v>6171</v>
      </c>
      <c r="C102" s="21">
        <v>5163</v>
      </c>
      <c r="D102" s="27" t="s">
        <v>65</v>
      </c>
      <c r="E102" s="101">
        <v>30000</v>
      </c>
      <c r="F102" s="90"/>
      <c r="G102" s="90"/>
      <c r="H102" s="114"/>
      <c r="I102" s="9"/>
    </row>
    <row r="103" spans="1:9" ht="12.75">
      <c r="A103" s="1" t="s">
        <v>93</v>
      </c>
      <c r="B103" s="21">
        <v>6171</v>
      </c>
      <c r="C103" s="21">
        <v>5166</v>
      </c>
      <c r="D103" s="27" t="s">
        <v>65</v>
      </c>
      <c r="E103" s="101">
        <v>300000</v>
      </c>
      <c r="F103" s="90"/>
      <c r="G103" s="90"/>
      <c r="H103" s="114"/>
      <c r="I103" s="9"/>
    </row>
    <row r="104" spans="1:9" ht="12.75">
      <c r="A104" s="1" t="s">
        <v>119</v>
      </c>
      <c r="B104" s="21">
        <v>6171</v>
      </c>
      <c r="C104" s="21">
        <v>5167</v>
      </c>
      <c r="D104" s="27" t="s">
        <v>65</v>
      </c>
      <c r="E104" s="101">
        <v>30000</v>
      </c>
      <c r="F104" s="90"/>
      <c r="G104" s="90"/>
      <c r="H104" s="114"/>
      <c r="I104" s="9"/>
    </row>
    <row r="105" spans="1:9" ht="12.75">
      <c r="A105" s="1" t="s">
        <v>98</v>
      </c>
      <c r="B105" s="21">
        <v>6171</v>
      </c>
      <c r="C105" s="21">
        <v>5169</v>
      </c>
      <c r="D105" s="27" t="s">
        <v>65</v>
      </c>
      <c r="E105" s="101">
        <v>200000</v>
      </c>
      <c r="F105" s="90"/>
      <c r="G105" s="90"/>
      <c r="H105" s="114"/>
      <c r="I105" s="9"/>
    </row>
    <row r="106" spans="1:9" ht="12.75">
      <c r="A106" s="1" t="s">
        <v>99</v>
      </c>
      <c r="B106" s="21">
        <v>6171</v>
      </c>
      <c r="C106" s="21">
        <v>5171</v>
      </c>
      <c r="D106" s="27" t="s">
        <v>65</v>
      </c>
      <c r="E106" s="101">
        <v>70000</v>
      </c>
      <c r="F106" s="90"/>
      <c r="G106" s="90"/>
      <c r="H106" s="114"/>
      <c r="I106" s="9"/>
    </row>
    <row r="107" spans="1:9" ht="12.75">
      <c r="A107" s="1" t="s">
        <v>27</v>
      </c>
      <c r="B107" s="21">
        <v>6171</v>
      </c>
      <c r="C107" s="21">
        <v>5172</v>
      </c>
      <c r="D107" s="27" t="s">
        <v>65</v>
      </c>
      <c r="E107" s="101">
        <v>22000</v>
      </c>
      <c r="F107" s="90"/>
      <c r="G107" s="90"/>
      <c r="H107" s="114"/>
      <c r="I107" s="9"/>
    </row>
    <row r="108" spans="1:9" ht="12.75">
      <c r="A108" s="1" t="s">
        <v>28</v>
      </c>
      <c r="B108" s="21">
        <v>6171</v>
      </c>
      <c r="C108" s="21">
        <v>5173</v>
      </c>
      <c r="D108" s="27" t="s">
        <v>65</v>
      </c>
      <c r="E108" s="101">
        <v>5000</v>
      </c>
      <c r="F108" s="90"/>
      <c r="G108" s="90"/>
      <c r="H108" s="114"/>
      <c r="I108" s="9"/>
    </row>
    <row r="109" spans="1:9" ht="12.75">
      <c r="A109" s="1" t="s">
        <v>29</v>
      </c>
      <c r="B109" s="21">
        <v>6171</v>
      </c>
      <c r="C109" s="21">
        <v>5175</v>
      </c>
      <c r="D109" s="27" t="s">
        <v>65</v>
      </c>
      <c r="E109" s="101">
        <v>25000</v>
      </c>
      <c r="F109" s="90"/>
      <c r="G109" s="90"/>
      <c r="H109" s="114"/>
      <c r="I109" s="9"/>
    </row>
    <row r="110" spans="1:9" ht="12.75">
      <c r="A110" s="1" t="s">
        <v>31</v>
      </c>
      <c r="B110" s="21">
        <v>6171</v>
      </c>
      <c r="C110" s="21">
        <v>5163</v>
      </c>
      <c r="D110" s="27" t="s">
        <v>65</v>
      </c>
      <c r="E110" s="101">
        <v>110000</v>
      </c>
      <c r="F110" s="90"/>
      <c r="G110" s="90"/>
      <c r="H110" s="114"/>
      <c r="I110" s="9"/>
    </row>
    <row r="111" spans="1:9" ht="12.75">
      <c r="A111" s="1" t="s">
        <v>34</v>
      </c>
      <c r="B111" s="21">
        <v>6171</v>
      </c>
      <c r="C111" s="21">
        <v>5156</v>
      </c>
      <c r="D111" s="27" t="s">
        <v>65</v>
      </c>
      <c r="E111" s="101">
        <v>30000</v>
      </c>
      <c r="F111" s="90"/>
      <c r="G111" s="90"/>
      <c r="H111" s="114"/>
      <c r="I111" s="9"/>
    </row>
    <row r="112" spans="1:9" ht="12.75">
      <c r="A112" s="1" t="s">
        <v>46</v>
      </c>
      <c r="B112" s="21">
        <v>3319</v>
      </c>
      <c r="C112" s="21">
        <v>5021</v>
      </c>
      <c r="D112" s="27" t="s">
        <v>60</v>
      </c>
      <c r="E112" s="101">
        <v>10000</v>
      </c>
      <c r="F112" s="90"/>
      <c r="G112" s="90"/>
      <c r="H112" s="114"/>
      <c r="I112" s="9"/>
    </row>
    <row r="113" spans="1:9" ht="12.75">
      <c r="A113" s="1" t="s">
        <v>100</v>
      </c>
      <c r="B113" s="21">
        <v>6171</v>
      </c>
      <c r="C113" s="21">
        <v>5164</v>
      </c>
      <c r="D113" s="27" t="s">
        <v>65</v>
      </c>
      <c r="E113" s="101">
        <v>270000</v>
      </c>
      <c r="F113" s="90"/>
      <c r="G113" s="90"/>
      <c r="H113" s="114"/>
      <c r="I113" s="9"/>
    </row>
    <row r="114" spans="1:9" ht="12.75">
      <c r="A114" s="1" t="s">
        <v>47</v>
      </c>
      <c r="B114" s="21">
        <v>6171</v>
      </c>
      <c r="C114" s="21">
        <v>5164</v>
      </c>
      <c r="D114" s="27" t="s">
        <v>65</v>
      </c>
      <c r="E114" s="101">
        <v>95000</v>
      </c>
      <c r="F114" s="90"/>
      <c r="G114" s="90"/>
      <c r="H114" s="114"/>
      <c r="I114" s="9"/>
    </row>
    <row r="115" spans="1:9" ht="12.75">
      <c r="A115" s="1" t="s">
        <v>101</v>
      </c>
      <c r="B115" s="21">
        <v>6171</v>
      </c>
      <c r="C115" s="21">
        <v>5362</v>
      </c>
      <c r="D115" s="27" t="s">
        <v>65</v>
      </c>
      <c r="E115" s="101">
        <v>1500</v>
      </c>
      <c r="F115" s="90"/>
      <c r="G115" s="90"/>
      <c r="H115" s="114"/>
      <c r="I115" s="9"/>
    </row>
    <row r="116" spans="1:9" ht="12.75">
      <c r="A116" s="1" t="s">
        <v>102</v>
      </c>
      <c r="B116" s="21">
        <v>6171</v>
      </c>
      <c r="C116" s="21">
        <v>5361</v>
      </c>
      <c r="D116" s="27" t="s">
        <v>65</v>
      </c>
      <c r="E116" s="101">
        <v>3500</v>
      </c>
      <c r="F116" s="90"/>
      <c r="G116" s="90"/>
      <c r="H116" s="114"/>
      <c r="I116" s="9"/>
    </row>
    <row r="117" spans="1:9" ht="12.75">
      <c r="A117" s="1" t="s">
        <v>108</v>
      </c>
      <c r="B117" s="21">
        <v>3631</v>
      </c>
      <c r="C117" s="21">
        <v>5164</v>
      </c>
      <c r="D117" s="27" t="s">
        <v>109</v>
      </c>
      <c r="E117" s="101">
        <v>15000</v>
      </c>
      <c r="F117" s="90"/>
      <c r="G117" s="90"/>
      <c r="H117" s="114"/>
      <c r="I117" s="9"/>
    </row>
    <row r="118" spans="1:9" ht="12.75">
      <c r="A118" s="1" t="s">
        <v>133</v>
      </c>
      <c r="B118" s="21">
        <v>3349</v>
      </c>
      <c r="C118" s="21">
        <v>5169</v>
      </c>
      <c r="D118" s="27" t="s">
        <v>65</v>
      </c>
      <c r="E118" s="101">
        <v>240000</v>
      </c>
      <c r="F118" s="90"/>
      <c r="G118" s="90"/>
      <c r="H118" s="114"/>
      <c r="I118" s="9"/>
    </row>
    <row r="119" spans="1:9" ht="12.75">
      <c r="A119" s="1" t="s">
        <v>152</v>
      </c>
      <c r="B119" s="21">
        <v>6171</v>
      </c>
      <c r="C119" s="21">
        <v>5139</v>
      </c>
      <c r="D119" s="27" t="s">
        <v>65</v>
      </c>
      <c r="E119" s="101">
        <v>80000</v>
      </c>
      <c r="F119" s="90"/>
      <c r="G119" s="90"/>
      <c r="H119" s="114"/>
      <c r="I119" s="9"/>
    </row>
    <row r="120" spans="1:9" ht="12.75">
      <c r="A120" s="1" t="s">
        <v>157</v>
      </c>
      <c r="B120" s="21">
        <v>6171</v>
      </c>
      <c r="C120" s="21">
        <v>6122</v>
      </c>
      <c r="D120" s="27" t="s">
        <v>65</v>
      </c>
      <c r="E120" s="101">
        <v>230000</v>
      </c>
      <c r="F120" s="90"/>
      <c r="G120" s="90"/>
      <c r="H120" s="114"/>
      <c r="I120" s="9"/>
    </row>
    <row r="121" spans="1:9" ht="12.75">
      <c r="A121" s="1" t="s">
        <v>137</v>
      </c>
      <c r="B121" s="21">
        <v>6171</v>
      </c>
      <c r="C121" s="21">
        <v>5901</v>
      </c>
      <c r="D121" s="27" t="s">
        <v>65</v>
      </c>
      <c r="E121" s="103">
        <v>248000</v>
      </c>
      <c r="F121" s="90"/>
      <c r="G121" s="90"/>
      <c r="H121" s="115"/>
      <c r="I121" s="9"/>
    </row>
    <row r="122" spans="1:9" ht="13.5" thickBot="1">
      <c r="A122" s="12" t="s">
        <v>30</v>
      </c>
      <c r="B122" s="17"/>
      <c r="C122" s="17"/>
      <c r="D122" s="17"/>
      <c r="E122" s="88">
        <f>SUM(E88:E121)+E82+E61+E54+E47+E46+E40+E39+E34+E25+E31+E74+E73+E79</f>
        <v>12033000</v>
      </c>
      <c r="F122" s="90"/>
      <c r="G122" s="90"/>
      <c r="H122" s="116"/>
      <c r="I122" s="9"/>
    </row>
    <row r="123" spans="1:9" ht="12.75">
      <c r="A123" s="9"/>
      <c r="B123" s="9"/>
      <c r="C123" s="9"/>
      <c r="D123" s="9"/>
      <c r="E123" s="75"/>
      <c r="H123" s="9"/>
      <c r="I123" s="9"/>
    </row>
    <row r="124" spans="1:9" ht="12.75">
      <c r="A124" s="118" t="s">
        <v>153</v>
      </c>
      <c r="B124" s="9"/>
      <c r="C124" s="9"/>
      <c r="D124" s="9"/>
      <c r="E124" s="119">
        <v>127000</v>
      </c>
      <c r="H124" s="9"/>
      <c r="I124" s="9"/>
    </row>
    <row r="125" spans="1:9" ht="12.75">
      <c r="A125" s="118" t="s">
        <v>154</v>
      </c>
      <c r="B125" s="9"/>
      <c r="C125" s="9"/>
      <c r="D125" s="9"/>
      <c r="E125" s="119">
        <v>3000000</v>
      </c>
      <c r="H125" s="9"/>
      <c r="I125" s="9"/>
    </row>
    <row r="126" spans="1:9" ht="12.75">
      <c r="A126" s="118" t="s">
        <v>155</v>
      </c>
      <c r="B126" s="9"/>
      <c r="C126" s="9"/>
      <c r="D126" s="9"/>
      <c r="E126" s="119">
        <v>1000000</v>
      </c>
      <c r="H126" s="9"/>
      <c r="I126" s="9"/>
    </row>
    <row r="127" ht="13.5" thickBot="1">
      <c r="E127" s="76"/>
    </row>
    <row r="128" spans="1:5" ht="16.5" thickBot="1">
      <c r="A128" s="50" t="s">
        <v>54</v>
      </c>
      <c r="B128" s="14"/>
      <c r="C128" s="14"/>
      <c r="D128" s="14"/>
      <c r="E128" s="76"/>
    </row>
    <row r="129" spans="1:5" ht="13.5" thickBot="1">
      <c r="A129" s="14"/>
      <c r="B129" s="14"/>
      <c r="C129" s="14"/>
      <c r="D129" s="14"/>
      <c r="E129" s="76"/>
    </row>
    <row r="130" spans="1:5" ht="12.75">
      <c r="A130" s="33" t="s">
        <v>77</v>
      </c>
      <c r="B130" s="53"/>
      <c r="C130" s="54"/>
      <c r="D130" s="54"/>
      <c r="E130" s="44">
        <v>30000</v>
      </c>
    </row>
    <row r="131" spans="1:5" ht="12.75">
      <c r="A131" s="34" t="s">
        <v>78</v>
      </c>
      <c r="B131" s="55"/>
      <c r="C131" s="56"/>
      <c r="D131" s="56"/>
      <c r="E131" s="45">
        <v>40000</v>
      </c>
    </row>
    <row r="132" spans="1:5" ht="12.75">
      <c r="A132" s="34" t="s">
        <v>79</v>
      </c>
      <c r="B132" s="55"/>
      <c r="C132" s="56"/>
      <c r="D132" s="56"/>
      <c r="E132" s="45">
        <v>20000</v>
      </c>
    </row>
    <row r="133" spans="1:5" ht="12.75">
      <c r="A133" s="34" t="s">
        <v>88</v>
      </c>
      <c r="B133" s="55"/>
      <c r="C133" s="56"/>
      <c r="D133" s="56"/>
      <c r="E133" s="45">
        <v>80000</v>
      </c>
    </row>
    <row r="134" spans="1:5" ht="12.75">
      <c r="A134" s="34" t="s">
        <v>103</v>
      </c>
      <c r="B134" s="55"/>
      <c r="C134" s="56"/>
      <c r="D134" s="56"/>
      <c r="E134" s="45">
        <v>100000</v>
      </c>
    </row>
    <row r="135" spans="1:5" ht="12.75">
      <c r="A135" s="34" t="s">
        <v>105</v>
      </c>
      <c r="B135" s="55"/>
      <c r="C135" s="56"/>
      <c r="D135" s="56"/>
      <c r="E135" s="45">
        <v>7000</v>
      </c>
    </row>
    <row r="136" spans="1:5" ht="12.75">
      <c r="A136" s="34" t="s">
        <v>106</v>
      </c>
      <c r="B136" s="55"/>
      <c r="C136" s="56"/>
      <c r="D136" s="56"/>
      <c r="E136" s="45">
        <v>60000</v>
      </c>
    </row>
    <row r="137" spans="1:5" ht="12.75">
      <c r="A137" s="34" t="s">
        <v>91</v>
      </c>
      <c r="B137" s="55"/>
      <c r="C137" s="56"/>
      <c r="D137" s="56"/>
      <c r="E137" s="45">
        <v>120000</v>
      </c>
    </row>
    <row r="138" spans="1:5" ht="12.75">
      <c r="A138" s="34" t="s">
        <v>92</v>
      </c>
      <c r="B138" s="55"/>
      <c r="C138" s="56"/>
      <c r="D138" s="56"/>
      <c r="E138" s="45">
        <v>113000</v>
      </c>
    </row>
    <row r="139" spans="1:5" ht="12.75">
      <c r="A139" s="34" t="s">
        <v>80</v>
      </c>
      <c r="B139" s="55"/>
      <c r="C139" s="56"/>
      <c r="D139" s="56"/>
      <c r="E139" s="45">
        <v>230000</v>
      </c>
    </row>
    <row r="140" spans="1:5" ht="12.75">
      <c r="A140" s="34" t="s">
        <v>90</v>
      </c>
      <c r="B140" s="55"/>
      <c r="C140" s="56"/>
      <c r="D140" s="56"/>
      <c r="E140" s="45">
        <v>30000</v>
      </c>
    </row>
    <row r="141" spans="1:5" ht="12.75">
      <c r="A141" s="57" t="s">
        <v>89</v>
      </c>
      <c r="B141" s="58"/>
      <c r="C141" s="59"/>
      <c r="D141" s="59"/>
      <c r="E141" s="45">
        <v>50000</v>
      </c>
    </row>
    <row r="142" spans="1:5" ht="12.75">
      <c r="A142" s="34" t="s">
        <v>138</v>
      </c>
      <c r="B142" s="55"/>
      <c r="C142" s="56"/>
      <c r="D142" s="56"/>
      <c r="E142" s="45">
        <v>40000</v>
      </c>
    </row>
    <row r="143" spans="1:5" ht="13.5" thickBot="1">
      <c r="A143" s="35"/>
      <c r="B143" s="51"/>
      <c r="C143" s="52"/>
      <c r="D143" s="52"/>
      <c r="E143" s="46"/>
    </row>
    <row r="144" spans="1:5" s="31" customFormat="1" ht="13.5" thickBot="1">
      <c r="A144" s="64" t="s">
        <v>70</v>
      </c>
      <c r="B144" s="65"/>
      <c r="C144" s="66"/>
      <c r="D144" s="66"/>
      <c r="E144" s="63">
        <f>SUM(E130:E143)</f>
        <v>920000</v>
      </c>
    </row>
    <row r="145" spans="1:5" ht="12.75">
      <c r="A145" s="37" t="s">
        <v>131</v>
      </c>
      <c r="B145" s="37"/>
      <c r="C145" s="18"/>
      <c r="D145" s="18"/>
      <c r="E145" s="30">
        <v>16000</v>
      </c>
    </row>
    <row r="146" spans="1:5" ht="12.75">
      <c r="A146" s="38" t="s">
        <v>55</v>
      </c>
      <c r="B146" s="38"/>
      <c r="C146" s="19"/>
      <c r="D146" s="19"/>
      <c r="E146" s="36">
        <v>20000</v>
      </c>
    </row>
    <row r="147" spans="1:5" ht="12.75">
      <c r="A147" s="38" t="s">
        <v>112</v>
      </c>
      <c r="B147" s="38"/>
      <c r="C147" s="19"/>
      <c r="D147" s="19"/>
      <c r="E147" s="36">
        <v>379000</v>
      </c>
    </row>
    <row r="148" spans="1:5" ht="12.75">
      <c r="A148" s="38" t="s">
        <v>111</v>
      </c>
      <c r="B148" s="38"/>
      <c r="C148" s="19"/>
      <c r="D148" s="19"/>
      <c r="E148" s="36">
        <v>63000</v>
      </c>
    </row>
    <row r="149" spans="1:5" ht="12.75">
      <c r="A149" s="38" t="s">
        <v>56</v>
      </c>
      <c r="B149" s="38"/>
      <c r="C149" s="19"/>
      <c r="D149" s="19"/>
      <c r="E149" s="36">
        <v>22800</v>
      </c>
    </row>
    <row r="150" spans="1:5" ht="12.75">
      <c r="A150" s="39" t="s">
        <v>140</v>
      </c>
      <c r="B150" s="39"/>
      <c r="C150" s="32"/>
      <c r="D150" s="32"/>
      <c r="E150" s="41">
        <v>60000</v>
      </c>
    </row>
    <row r="151" spans="1:5" ht="12.75">
      <c r="A151" s="39" t="s">
        <v>73</v>
      </c>
      <c r="B151" s="39"/>
      <c r="C151" s="32"/>
      <c r="D151" s="32"/>
      <c r="E151" s="41">
        <v>6200</v>
      </c>
    </row>
    <row r="152" spans="1:5" ht="12.75">
      <c r="A152" s="39" t="s">
        <v>74</v>
      </c>
      <c r="B152" s="39"/>
      <c r="C152" s="32"/>
      <c r="D152" s="32"/>
      <c r="E152" s="41">
        <v>417000</v>
      </c>
    </row>
    <row r="153" spans="1:5" ht="12.75">
      <c r="A153" s="39" t="s">
        <v>158</v>
      </c>
      <c r="B153" s="39"/>
      <c r="C153" s="32"/>
      <c r="D153" s="32"/>
      <c r="E153" s="41">
        <v>11000</v>
      </c>
    </row>
    <row r="154" spans="1:5" ht="12.75">
      <c r="A154" s="39" t="s">
        <v>75</v>
      </c>
      <c r="B154" s="39"/>
      <c r="C154" s="32"/>
      <c r="D154" s="32"/>
      <c r="E154" s="41">
        <v>16000</v>
      </c>
    </row>
    <row r="155" spans="1:5" ht="12.75">
      <c r="A155" s="39" t="s">
        <v>81</v>
      </c>
      <c r="B155" s="39"/>
      <c r="C155" s="32"/>
      <c r="D155" s="32"/>
      <c r="E155" s="42">
        <v>500</v>
      </c>
    </row>
    <row r="156" spans="1:5" ht="12.75">
      <c r="A156" s="39" t="s">
        <v>86</v>
      </c>
      <c r="B156" s="39"/>
      <c r="C156" s="32"/>
      <c r="D156" s="32"/>
      <c r="E156" s="42">
        <v>183000</v>
      </c>
    </row>
    <row r="157" spans="1:5" ht="12.75">
      <c r="A157" s="39" t="s">
        <v>87</v>
      </c>
      <c r="B157" s="39"/>
      <c r="C157" s="32"/>
      <c r="D157" s="32"/>
      <c r="E157" s="42">
        <v>5000</v>
      </c>
    </row>
    <row r="158" spans="1:5" ht="12.75">
      <c r="A158" s="38" t="s">
        <v>76</v>
      </c>
      <c r="B158" s="38"/>
      <c r="C158" s="19"/>
      <c r="D158" s="19"/>
      <c r="E158" s="60">
        <v>150000</v>
      </c>
    </row>
    <row r="159" spans="1:5" ht="12.75">
      <c r="A159" s="38" t="s">
        <v>103</v>
      </c>
      <c r="B159" s="38"/>
      <c r="C159" s="19"/>
      <c r="D159" s="19"/>
      <c r="E159" s="60">
        <v>100000</v>
      </c>
    </row>
    <row r="160" spans="1:5" ht="13.5" thickBot="1">
      <c r="A160" s="40" t="s">
        <v>104</v>
      </c>
      <c r="B160" s="40"/>
      <c r="C160" s="29"/>
      <c r="D160" s="29"/>
      <c r="E160" s="43">
        <v>1500</v>
      </c>
    </row>
    <row r="161" spans="1:5" ht="13.5" thickBot="1">
      <c r="A161" s="61" t="s">
        <v>69</v>
      </c>
      <c r="B161" s="61"/>
      <c r="C161" s="62"/>
      <c r="D161" s="62"/>
      <c r="E161" s="63">
        <f>SUM(E145:E160)</f>
        <v>1451000</v>
      </c>
    </row>
    <row r="162" spans="1:5" ht="13.5" thickBot="1">
      <c r="A162" s="47" t="s">
        <v>83</v>
      </c>
      <c r="B162" s="48"/>
      <c r="C162" s="48"/>
      <c r="D162" s="48"/>
      <c r="E162" s="49">
        <f>E161-E144</f>
        <v>531000</v>
      </c>
    </row>
    <row r="163" ht="12.75">
      <c r="E163" s="13"/>
    </row>
    <row r="164" ht="12.75">
      <c r="E164" s="13"/>
    </row>
    <row r="167" ht="12.75">
      <c r="A167" t="s">
        <v>139</v>
      </c>
    </row>
    <row r="168" ht="12.75">
      <c r="A168" t="s">
        <v>159</v>
      </c>
    </row>
  </sheetData>
  <sheetProtection/>
  <printOptions horizontalCentered="1"/>
  <pageMargins left="0.31496062992125984" right="0.31496062992125984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O37"/>
  <sheetViews>
    <sheetView zoomScalePageLayoutView="0" workbookViewId="0" topLeftCell="A1">
      <selection activeCell="C5" sqref="C5"/>
    </sheetView>
  </sheetViews>
  <sheetFormatPr defaultColWidth="9.00390625" defaultRowHeight="12.75"/>
  <cols>
    <col min="2" max="2" width="74.625" style="0" bestFit="1" customWidth="1"/>
    <col min="3" max="4" width="10.125" style="0" bestFit="1" customWidth="1"/>
  </cols>
  <sheetData>
    <row r="9" spans="2:15" ht="18">
      <c r="B9" s="120" t="s">
        <v>160</v>
      </c>
      <c r="C9" s="121"/>
      <c r="D9" s="121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</row>
    <row r="10" spans="2:5" ht="12.75">
      <c r="B10" s="123"/>
      <c r="C10" s="124"/>
      <c r="D10" s="124"/>
      <c r="E10" s="124"/>
    </row>
    <row r="11" spans="2:15" ht="13.5" thickBot="1">
      <c r="B11" s="123"/>
      <c r="E11" s="9"/>
      <c r="F11" s="9"/>
      <c r="G11" s="125"/>
      <c r="H11" s="125"/>
      <c r="J11" s="124"/>
      <c r="K11" s="124"/>
      <c r="M11" s="124"/>
      <c r="N11" s="124"/>
      <c r="O11" s="124"/>
    </row>
    <row r="12" spans="2:15" ht="39" thickBot="1">
      <c r="B12" s="126" t="s">
        <v>161</v>
      </c>
      <c r="C12" s="127" t="s">
        <v>162</v>
      </c>
      <c r="D12" s="128" t="s">
        <v>163</v>
      </c>
      <c r="E12" s="129" t="s">
        <v>164</v>
      </c>
      <c r="F12" s="130" t="s">
        <v>165</v>
      </c>
      <c r="G12" s="131" t="s">
        <v>166</v>
      </c>
      <c r="H12" s="131" t="s">
        <v>167</v>
      </c>
      <c r="I12" s="132" t="s">
        <v>168</v>
      </c>
      <c r="J12" s="133" t="s">
        <v>169</v>
      </c>
      <c r="K12" s="128" t="s">
        <v>170</v>
      </c>
      <c r="L12" s="134" t="s">
        <v>171</v>
      </c>
      <c r="M12" s="127" t="s">
        <v>172</v>
      </c>
      <c r="N12" s="127" t="s">
        <v>173</v>
      </c>
      <c r="O12" s="135" t="s">
        <v>174</v>
      </c>
    </row>
    <row r="13" spans="2:15" ht="12.75">
      <c r="B13" s="136"/>
      <c r="C13" s="137"/>
      <c r="D13" s="138"/>
      <c r="E13" s="139"/>
      <c r="F13" s="140"/>
      <c r="G13" s="139"/>
      <c r="H13" s="139"/>
      <c r="I13" s="137"/>
      <c r="J13" s="141"/>
      <c r="K13" s="138"/>
      <c r="L13" s="142"/>
      <c r="M13" s="137"/>
      <c r="N13" s="137"/>
      <c r="O13" s="143"/>
    </row>
    <row r="14" spans="2:15" ht="12.75">
      <c r="B14" s="144" t="s">
        <v>175</v>
      </c>
      <c r="C14" s="145">
        <v>41110776</v>
      </c>
      <c r="D14" s="145">
        <v>44141941</v>
      </c>
      <c r="E14" s="146">
        <v>1237</v>
      </c>
      <c r="F14" s="146">
        <v>1742</v>
      </c>
      <c r="G14" s="147">
        <v>1525</v>
      </c>
      <c r="H14" s="147">
        <v>1674</v>
      </c>
      <c r="I14" s="148">
        <v>2323</v>
      </c>
      <c r="J14" s="148">
        <v>1511</v>
      </c>
      <c r="K14" s="145">
        <v>1608</v>
      </c>
      <c r="L14" s="145">
        <v>1629</v>
      </c>
      <c r="M14" s="148">
        <v>1653</v>
      </c>
      <c r="N14" s="148">
        <v>1680</v>
      </c>
      <c r="O14" s="149">
        <v>1682</v>
      </c>
    </row>
    <row r="15" spans="2:15" ht="12.75">
      <c r="B15" s="144" t="s">
        <v>176</v>
      </c>
      <c r="C15" s="145">
        <v>1431156</v>
      </c>
      <c r="D15" s="145">
        <v>2066453</v>
      </c>
      <c r="E15" s="146">
        <v>896</v>
      </c>
      <c r="F15" s="146">
        <v>911</v>
      </c>
      <c r="G15" s="147">
        <v>2091</v>
      </c>
      <c r="H15" s="147">
        <v>1063</v>
      </c>
      <c r="I15" s="148">
        <v>998</v>
      </c>
      <c r="J15" s="148">
        <v>1080</v>
      </c>
      <c r="K15" s="148">
        <v>1330</v>
      </c>
      <c r="L15" s="145">
        <v>1330</v>
      </c>
      <c r="M15" s="148">
        <v>1380</v>
      </c>
      <c r="N15" s="148">
        <v>1400</v>
      </c>
      <c r="O15" s="149">
        <v>1430</v>
      </c>
    </row>
    <row r="16" spans="2:15" ht="12.75">
      <c r="B16" s="150" t="s">
        <v>177</v>
      </c>
      <c r="C16" s="148">
        <v>10000</v>
      </c>
      <c r="D16" s="151">
        <v>25817</v>
      </c>
      <c r="E16" s="147">
        <v>0</v>
      </c>
      <c r="F16" s="152">
        <v>0</v>
      </c>
      <c r="G16" s="147"/>
      <c r="H16" s="147">
        <v>0</v>
      </c>
      <c r="I16" s="148"/>
      <c r="J16" s="148">
        <v>0</v>
      </c>
      <c r="K16" s="148">
        <v>0</v>
      </c>
      <c r="L16" s="145">
        <v>0</v>
      </c>
      <c r="M16" s="148">
        <v>0</v>
      </c>
      <c r="N16" s="148">
        <v>0</v>
      </c>
      <c r="O16" s="149">
        <v>0</v>
      </c>
    </row>
    <row r="17" spans="2:15" ht="13.5" thickBot="1">
      <c r="B17" s="153" t="s">
        <v>178</v>
      </c>
      <c r="C17" s="154">
        <v>42551932</v>
      </c>
      <c r="D17" s="154">
        <v>46234211</v>
      </c>
      <c r="E17" s="155">
        <f>SUM(E14:E16)</f>
        <v>2133</v>
      </c>
      <c r="F17" s="155">
        <f aca="true" t="shared" si="0" ref="F17:O17">SUM(F14:F16)</f>
        <v>2653</v>
      </c>
      <c r="G17" s="155">
        <f t="shared" si="0"/>
        <v>3616</v>
      </c>
      <c r="H17" s="155">
        <f t="shared" si="0"/>
        <v>2737</v>
      </c>
      <c r="I17" s="154">
        <f t="shared" si="0"/>
        <v>3321</v>
      </c>
      <c r="J17" s="154">
        <f t="shared" si="0"/>
        <v>2591</v>
      </c>
      <c r="K17" s="154">
        <f t="shared" si="0"/>
        <v>2938</v>
      </c>
      <c r="L17" s="154">
        <f t="shared" si="0"/>
        <v>2959</v>
      </c>
      <c r="M17" s="154">
        <f t="shared" si="0"/>
        <v>3033</v>
      </c>
      <c r="N17" s="154">
        <f t="shared" si="0"/>
        <v>3080</v>
      </c>
      <c r="O17" s="156">
        <f t="shared" si="0"/>
        <v>3112</v>
      </c>
    </row>
    <row r="18" spans="2:15" ht="12.75">
      <c r="B18" s="136"/>
      <c r="C18" s="157"/>
      <c r="D18" s="158"/>
      <c r="E18" s="159"/>
      <c r="F18" s="160"/>
      <c r="G18" s="159"/>
      <c r="H18" s="159"/>
      <c r="I18" s="157"/>
      <c r="J18" s="161"/>
      <c r="K18" s="158"/>
      <c r="L18" s="162"/>
      <c r="M18" s="157"/>
      <c r="N18" s="157"/>
      <c r="O18" s="163"/>
    </row>
    <row r="19" spans="2:15" ht="12.75">
      <c r="B19" s="150" t="s">
        <v>179</v>
      </c>
      <c r="C19" s="145">
        <v>5440703</v>
      </c>
      <c r="D19" s="145">
        <v>6444194</v>
      </c>
      <c r="E19" s="146">
        <v>18862</v>
      </c>
      <c r="F19" s="146">
        <v>15671</v>
      </c>
      <c r="G19" s="147">
        <v>30099</v>
      </c>
      <c r="H19" s="147">
        <v>9638</v>
      </c>
      <c r="I19" s="148">
        <v>10091</v>
      </c>
      <c r="J19" s="164">
        <v>9442</v>
      </c>
      <c r="K19" s="151">
        <v>3288</v>
      </c>
      <c r="L19" s="145">
        <v>3288</v>
      </c>
      <c r="M19" s="148">
        <v>3293</v>
      </c>
      <c r="N19" s="148">
        <v>3323</v>
      </c>
      <c r="O19" s="149">
        <v>3334</v>
      </c>
    </row>
    <row r="20" spans="2:15" ht="13.5" thickBot="1">
      <c r="B20" s="153" t="s">
        <v>180</v>
      </c>
      <c r="C20" s="154">
        <v>47992635</v>
      </c>
      <c r="D20" s="154">
        <v>52678405</v>
      </c>
      <c r="E20" s="155">
        <f>E17+E19</f>
        <v>20995</v>
      </c>
      <c r="F20" s="155">
        <f aca="true" t="shared" si="1" ref="F20:O20">F17+F19</f>
        <v>18324</v>
      </c>
      <c r="G20" s="155">
        <f t="shared" si="1"/>
        <v>33715</v>
      </c>
      <c r="H20" s="155">
        <f t="shared" si="1"/>
        <v>12375</v>
      </c>
      <c r="I20" s="154">
        <f t="shared" si="1"/>
        <v>13412</v>
      </c>
      <c r="J20" s="154">
        <f t="shared" si="1"/>
        <v>12033</v>
      </c>
      <c r="K20" s="154">
        <f t="shared" si="1"/>
        <v>6226</v>
      </c>
      <c r="L20" s="154">
        <f t="shared" si="1"/>
        <v>6247</v>
      </c>
      <c r="M20" s="154">
        <f t="shared" si="1"/>
        <v>6326</v>
      </c>
      <c r="N20" s="154">
        <f t="shared" si="1"/>
        <v>6403</v>
      </c>
      <c r="O20" s="156">
        <f t="shared" si="1"/>
        <v>6446</v>
      </c>
    </row>
    <row r="21" spans="2:15" ht="12.75">
      <c r="B21" s="165"/>
      <c r="C21" s="166"/>
      <c r="D21" s="166"/>
      <c r="E21" s="167"/>
      <c r="F21" s="168"/>
      <c r="G21" s="169"/>
      <c r="H21" s="169"/>
      <c r="I21" s="170"/>
      <c r="J21" s="171"/>
      <c r="K21" s="166"/>
      <c r="L21" s="172"/>
      <c r="M21" s="170"/>
      <c r="N21" s="170"/>
      <c r="O21" s="173"/>
    </row>
    <row r="22" spans="2:15" ht="13.5" thickBot="1">
      <c r="B22" s="165"/>
      <c r="C22" s="174"/>
      <c r="D22" s="174"/>
      <c r="E22" s="175"/>
      <c r="F22" s="176"/>
      <c r="G22" s="176"/>
      <c r="H22" s="176"/>
      <c r="I22" s="177"/>
      <c r="J22" s="178"/>
      <c r="K22" s="179"/>
      <c r="L22" s="180"/>
      <c r="M22" s="177"/>
      <c r="N22" s="177"/>
      <c r="O22" s="181"/>
    </row>
    <row r="23" spans="2:15" ht="12.75">
      <c r="B23" s="182" t="s">
        <v>181</v>
      </c>
      <c r="C23" s="183">
        <v>30174583</v>
      </c>
      <c r="D23" s="183">
        <v>30875301</v>
      </c>
      <c r="E23" s="184">
        <v>8242</v>
      </c>
      <c r="F23" s="184">
        <v>8568</v>
      </c>
      <c r="G23" s="184">
        <v>9892</v>
      </c>
      <c r="H23" s="184">
        <v>12021</v>
      </c>
      <c r="I23" s="183">
        <v>10232</v>
      </c>
      <c r="J23" s="183">
        <v>10893</v>
      </c>
      <c r="K23" s="185">
        <v>5826</v>
      </c>
      <c r="L23" s="185">
        <v>5747</v>
      </c>
      <c r="M23" s="183">
        <v>5826</v>
      </c>
      <c r="N23" s="183">
        <v>5803</v>
      </c>
      <c r="O23" s="186">
        <v>5846</v>
      </c>
    </row>
    <row r="24" spans="2:15" ht="12.75">
      <c r="B24" s="144" t="s">
        <v>182</v>
      </c>
      <c r="C24" s="187">
        <v>16986630</v>
      </c>
      <c r="D24" s="187">
        <v>14910951</v>
      </c>
      <c r="E24" s="188">
        <v>15978</v>
      </c>
      <c r="F24" s="189">
        <v>7910</v>
      </c>
      <c r="G24" s="188">
        <v>19466</v>
      </c>
      <c r="H24" s="188">
        <v>3688</v>
      </c>
      <c r="I24" s="187">
        <v>1261</v>
      </c>
      <c r="J24" s="190">
        <v>1140</v>
      </c>
      <c r="K24" s="191">
        <v>400</v>
      </c>
      <c r="L24" s="192">
        <v>500</v>
      </c>
      <c r="M24" s="187">
        <v>500</v>
      </c>
      <c r="N24" s="187">
        <v>600</v>
      </c>
      <c r="O24" s="193">
        <v>600</v>
      </c>
    </row>
    <row r="25" spans="2:15" ht="13.5" thickBot="1">
      <c r="B25" s="153" t="s">
        <v>183</v>
      </c>
      <c r="C25" s="154">
        <v>47161213</v>
      </c>
      <c r="D25" s="154">
        <v>45786252</v>
      </c>
      <c r="E25" s="155">
        <f>SUM(E23:E24)</f>
        <v>24220</v>
      </c>
      <c r="F25" s="155">
        <f aca="true" t="shared" si="2" ref="F25:O25">SUM(F23:F24)</f>
        <v>16478</v>
      </c>
      <c r="G25" s="155">
        <f t="shared" si="2"/>
        <v>29358</v>
      </c>
      <c r="H25" s="155">
        <f t="shared" si="2"/>
        <v>15709</v>
      </c>
      <c r="I25" s="154">
        <f t="shared" si="2"/>
        <v>11493</v>
      </c>
      <c r="J25" s="154">
        <f t="shared" si="2"/>
        <v>12033</v>
      </c>
      <c r="K25" s="154">
        <f t="shared" si="2"/>
        <v>6226</v>
      </c>
      <c r="L25" s="154">
        <f t="shared" si="2"/>
        <v>6247</v>
      </c>
      <c r="M25" s="154">
        <f t="shared" si="2"/>
        <v>6326</v>
      </c>
      <c r="N25" s="154">
        <f t="shared" si="2"/>
        <v>6403</v>
      </c>
      <c r="O25" s="156">
        <f t="shared" si="2"/>
        <v>6446</v>
      </c>
    </row>
    <row r="26" spans="2:15" ht="12.75">
      <c r="B26" s="136"/>
      <c r="C26" s="157"/>
      <c r="D26" s="157"/>
      <c r="E26" s="159"/>
      <c r="F26" s="159"/>
      <c r="G26" s="159"/>
      <c r="H26" s="159"/>
      <c r="I26" s="157"/>
      <c r="J26" s="161"/>
      <c r="K26" s="158"/>
      <c r="L26" s="162"/>
      <c r="M26" s="157"/>
      <c r="N26" s="157"/>
      <c r="O26" s="163"/>
    </row>
    <row r="27" spans="2:15" ht="12.75">
      <c r="B27" s="194"/>
      <c r="C27" s="195">
        <v>5635000</v>
      </c>
      <c r="D27" s="195">
        <v>5635000</v>
      </c>
      <c r="E27" s="188"/>
      <c r="F27" s="188"/>
      <c r="G27" s="188"/>
      <c r="H27" s="188"/>
      <c r="I27" s="195"/>
      <c r="J27" s="195"/>
      <c r="K27" s="195"/>
      <c r="L27" s="195"/>
      <c r="M27" s="195"/>
      <c r="N27" s="195"/>
      <c r="O27" s="196"/>
    </row>
    <row r="28" spans="2:15" ht="13.5" thickBot="1">
      <c r="B28" s="136"/>
      <c r="C28" s="157"/>
      <c r="D28" s="162"/>
      <c r="E28" s="176"/>
      <c r="F28" s="175"/>
      <c r="G28" s="176"/>
      <c r="H28" s="176"/>
      <c r="I28" s="197"/>
      <c r="J28" s="198"/>
      <c r="K28" s="199"/>
      <c r="L28" s="200"/>
      <c r="M28" s="197"/>
      <c r="N28" s="197"/>
      <c r="O28" s="201"/>
    </row>
    <row r="29" spans="2:15" ht="13.5" thickBot="1">
      <c r="B29" s="126" t="s">
        <v>184</v>
      </c>
      <c r="C29" s="202">
        <v>831422</v>
      </c>
      <c r="D29" s="202">
        <v>6892153</v>
      </c>
      <c r="E29" s="203">
        <f>E20-E25</f>
        <v>-3225</v>
      </c>
      <c r="F29" s="203">
        <f>F20-F25</f>
        <v>1846</v>
      </c>
      <c r="G29" s="203">
        <f>G20-G25</f>
        <v>4357</v>
      </c>
      <c r="H29" s="203">
        <f>H20-H25</f>
        <v>-3334</v>
      </c>
      <c r="I29" s="202">
        <f>I20-I25</f>
        <v>1919</v>
      </c>
      <c r="J29" s="202">
        <f aca="true" t="shared" si="3" ref="J29:O29">J20-J25</f>
        <v>0</v>
      </c>
      <c r="K29" s="202">
        <f t="shared" si="3"/>
        <v>0</v>
      </c>
      <c r="L29" s="202">
        <f t="shared" si="3"/>
        <v>0</v>
      </c>
      <c r="M29" s="202">
        <f t="shared" si="3"/>
        <v>0</v>
      </c>
      <c r="N29" s="202">
        <f t="shared" si="3"/>
        <v>0</v>
      </c>
      <c r="O29" s="204">
        <f t="shared" si="3"/>
        <v>0</v>
      </c>
    </row>
    <row r="30" spans="2:15" ht="12.75">
      <c r="B30" s="136"/>
      <c r="C30" s="205"/>
      <c r="D30" s="205"/>
      <c r="E30" s="206"/>
      <c r="F30" s="206"/>
      <c r="G30" s="206"/>
      <c r="H30" s="206"/>
      <c r="I30" s="205"/>
      <c r="J30" s="207"/>
      <c r="K30" s="208"/>
      <c r="L30" s="209"/>
      <c r="M30" s="205"/>
      <c r="N30" s="205"/>
      <c r="O30" s="210"/>
    </row>
    <row r="31" spans="2:15" ht="12.75">
      <c r="B31" s="211" t="s">
        <v>185</v>
      </c>
      <c r="C31" s="212">
        <v>410096</v>
      </c>
      <c r="D31" s="212">
        <v>392389</v>
      </c>
      <c r="E31" s="213"/>
      <c r="F31" s="213"/>
      <c r="G31" s="213"/>
      <c r="H31" s="213"/>
      <c r="I31" s="214"/>
      <c r="J31" s="215"/>
      <c r="K31" s="216"/>
      <c r="L31" s="217"/>
      <c r="M31" s="214"/>
      <c r="N31" s="214"/>
      <c r="O31" s="218"/>
    </row>
    <row r="32" spans="2:15" ht="12.75">
      <c r="B32" s="144"/>
      <c r="C32" s="219"/>
      <c r="D32" s="219"/>
      <c r="E32" s="188"/>
      <c r="F32" s="188"/>
      <c r="G32" s="188"/>
      <c r="H32" s="188"/>
      <c r="I32" s="219"/>
      <c r="J32" s="220"/>
      <c r="K32" s="221"/>
      <c r="L32" s="222"/>
      <c r="M32" s="219"/>
      <c r="N32" s="219"/>
      <c r="O32" s="223"/>
    </row>
    <row r="33" spans="2:15" ht="13.5" thickBot="1">
      <c r="B33" s="224" t="s">
        <v>186</v>
      </c>
      <c r="C33" s="225"/>
      <c r="D33" s="225"/>
      <c r="E33" s="226"/>
      <c r="F33" s="227"/>
      <c r="G33" s="226"/>
      <c r="H33" s="226"/>
      <c r="I33" s="225"/>
      <c r="J33" s="228"/>
      <c r="K33" s="229"/>
      <c r="L33" s="230"/>
      <c r="M33" s="225"/>
      <c r="N33" s="225"/>
      <c r="O33" s="231"/>
    </row>
    <row r="34" spans="2:15" ht="13.5" thickBot="1">
      <c r="B34" s="232"/>
      <c r="C34" s="233"/>
      <c r="D34" s="233"/>
      <c r="E34" s="234"/>
      <c r="F34" s="235"/>
      <c r="G34" s="234"/>
      <c r="H34" s="234"/>
      <c r="I34" s="233"/>
      <c r="J34" s="236"/>
      <c r="K34" s="237"/>
      <c r="L34" s="238"/>
      <c r="M34" s="233"/>
      <c r="N34" s="233"/>
      <c r="O34" s="239"/>
    </row>
    <row r="35" ht="12.75">
      <c r="B35" s="123"/>
    </row>
    <row r="36" ht="12.75">
      <c r="B36" s="9" t="s">
        <v>187</v>
      </c>
    </row>
    <row r="37" ht="12.75">
      <c r="B37" s="9" t="s">
        <v>188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Vocel</dc:creator>
  <cp:keywords/>
  <dc:description/>
  <cp:lastModifiedBy>t.brukner</cp:lastModifiedBy>
  <cp:lastPrinted>2014-02-19T18:43:46Z</cp:lastPrinted>
  <dcterms:created xsi:type="dcterms:W3CDTF">2002-12-15T11:14:58Z</dcterms:created>
  <dcterms:modified xsi:type="dcterms:W3CDTF">2014-02-19T18:58:21Z</dcterms:modified>
  <cp:category/>
  <cp:version/>
  <cp:contentType/>
  <cp:contentStatus/>
</cp:coreProperties>
</file>